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AFR\2024_67_2\2-3482\"/>
    </mc:Choice>
  </mc:AlternateContent>
  <xr:revisionPtr revIDLastSave="0" documentId="8_{5AEC7D1A-1606-4540-81E2-00A6D63DEFC8}" xr6:coauthVersionLast="47" xr6:coauthVersionMax="47" xr10:uidLastSave="{00000000-0000-0000-0000-000000000000}"/>
  <bookViews>
    <workbookView xWindow="5820" yWindow="315" windowWidth="13890" windowHeight="15105" firstSheet="2" activeTab="2" xr2:uid="{00000000-000D-0000-FFFF-FFFF00000000}"/>
  </bookViews>
  <sheets>
    <sheet name="2021 Spec | SUM.V (NonConnect)" sheetId="4" state="hidden" r:id="rId1"/>
    <sheet name="Sheet S1 - Traits" sheetId="10" r:id="rId2"/>
    <sheet name="Sheet S2 - Raw Data" sheetId="8" r:id="rId3"/>
    <sheet name="Sheet S3 - Trait results" sheetId="11" r:id="rId4"/>
    <sheet name="Sheet S4 - ANOVAs traits" sheetId="12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EA4" i="8" l="1"/>
  <c r="EE4" i="8" s="1"/>
  <c r="DU5" i="8"/>
  <c r="DU6" i="8"/>
  <c r="DU7" i="8"/>
  <c r="DU8" i="8"/>
  <c r="DU9" i="8"/>
  <c r="DU10" i="8"/>
  <c r="DU26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7" i="8"/>
  <c r="DU28" i="8"/>
  <c r="DU3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25" i="8"/>
  <c r="DU47" i="8"/>
  <c r="DU48" i="8"/>
  <c r="DU49" i="8"/>
  <c r="DU50" i="8"/>
  <c r="DU51" i="8"/>
  <c r="DU52" i="8"/>
  <c r="DU53" i="8"/>
  <c r="DU55" i="8"/>
  <c r="DU54" i="8"/>
  <c r="DU56" i="8"/>
  <c r="DU57" i="8"/>
  <c r="DU58" i="8"/>
  <c r="DU4" i="8"/>
  <c r="CE5" i="8"/>
  <c r="CE6" i="8"/>
  <c r="CE7" i="8"/>
  <c r="CE8" i="8"/>
  <c r="CE9" i="8"/>
  <c r="CE10" i="8"/>
  <c r="CE26" i="8"/>
  <c r="CE11" i="8"/>
  <c r="CE12" i="8"/>
  <c r="CE13" i="8"/>
  <c r="CE14" i="8"/>
  <c r="CE15" i="8"/>
  <c r="CE16" i="8"/>
  <c r="CE17" i="8"/>
  <c r="CE18" i="8"/>
  <c r="CE19" i="8"/>
  <c r="CE20" i="8"/>
  <c r="CE21" i="8"/>
  <c r="CE22" i="8"/>
  <c r="CE23" i="8"/>
  <c r="CE24" i="8"/>
  <c r="CE27" i="8"/>
  <c r="CE28" i="8"/>
  <c r="CE3" i="8"/>
  <c r="CE29" i="8"/>
  <c r="CE30" i="8"/>
  <c r="CE31" i="8"/>
  <c r="CE32" i="8"/>
  <c r="CE33" i="8"/>
  <c r="CE34" i="8"/>
  <c r="CE35" i="8"/>
  <c r="CE36" i="8"/>
  <c r="CE37" i="8"/>
  <c r="CE38" i="8"/>
  <c r="CE39" i="8"/>
  <c r="CE40" i="8"/>
  <c r="CE41" i="8"/>
  <c r="CE42" i="8"/>
  <c r="CE43" i="8"/>
  <c r="CE44" i="8"/>
  <c r="CE45" i="8"/>
  <c r="CE46" i="8"/>
  <c r="CE25" i="8"/>
  <c r="CE47" i="8"/>
  <c r="CE48" i="8"/>
  <c r="CE49" i="8"/>
  <c r="CE50" i="8"/>
  <c r="CE51" i="8"/>
  <c r="CE52" i="8"/>
  <c r="CE53" i="8"/>
  <c r="CE55" i="8"/>
  <c r="CE54" i="8"/>
  <c r="CE56" i="8"/>
  <c r="CE57" i="8"/>
  <c r="CE58" i="8"/>
  <c r="CE4" i="8"/>
  <c r="AN5" i="8"/>
  <c r="AN6" i="8"/>
  <c r="AN7" i="8"/>
  <c r="AN8" i="8"/>
  <c r="AN9" i="8"/>
  <c r="AN10" i="8"/>
  <c r="AN26" i="8"/>
  <c r="AN11" i="8"/>
  <c r="AN12" i="8"/>
  <c r="AN13" i="8"/>
  <c r="AN14" i="8"/>
  <c r="AN15" i="8"/>
  <c r="AN16" i="8"/>
  <c r="AN17" i="8"/>
  <c r="AN18" i="8"/>
  <c r="AN19" i="8"/>
  <c r="AN20" i="8"/>
  <c r="AN21" i="8"/>
  <c r="AN4" i="8"/>
  <c r="AN23" i="8"/>
  <c r="AN24" i="8"/>
  <c r="AN27" i="8"/>
  <c r="AN28" i="8"/>
  <c r="AN3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N41" i="8"/>
  <c r="AN42" i="8"/>
  <c r="AN43" i="8"/>
  <c r="AN44" i="8"/>
  <c r="AN45" i="8"/>
  <c r="AN46" i="8"/>
  <c r="AN25" i="8"/>
  <c r="AN47" i="8"/>
  <c r="AN48" i="8"/>
  <c r="AN49" i="8"/>
  <c r="AN50" i="8"/>
  <c r="AN51" i="8"/>
  <c r="AN52" i="8"/>
  <c r="AN53" i="8"/>
  <c r="AN55" i="8"/>
  <c r="AN54" i="8"/>
  <c r="AN56" i="8"/>
  <c r="AN57" i="8"/>
  <c r="AN58" i="8"/>
  <c r="AN22" i="8"/>
  <c r="B5" i="11" l="1"/>
  <c r="B6" i="11"/>
  <c r="B9" i="11"/>
  <c r="B10" i="11"/>
  <c r="B11" i="11"/>
  <c r="B14" i="11"/>
  <c r="B15" i="11"/>
  <c r="B16" i="11"/>
  <c r="B19" i="11"/>
  <c r="B20" i="11"/>
  <c r="B21" i="11"/>
  <c r="B24" i="11"/>
  <c r="B25" i="11"/>
  <c r="B26" i="11"/>
  <c r="B29" i="11"/>
  <c r="B30" i="11"/>
  <c r="B31" i="11"/>
  <c r="B34" i="11"/>
  <c r="B35" i="11"/>
  <c r="B36" i="11"/>
  <c r="B39" i="11"/>
  <c r="B40" i="11"/>
  <c r="B41" i="11"/>
  <c r="B44" i="11"/>
  <c r="B45" i="11"/>
  <c r="B46" i="11"/>
  <c r="B4" i="11"/>
  <c r="M107" i="11" l="1"/>
  <c r="L107" i="11"/>
  <c r="K107" i="11"/>
  <c r="J107" i="11"/>
  <c r="I107" i="11"/>
  <c r="H107" i="11"/>
  <c r="G107" i="11"/>
  <c r="F107" i="11"/>
  <c r="E107" i="11"/>
  <c r="D107" i="11"/>
  <c r="C107" i="11"/>
  <c r="B107" i="11"/>
  <c r="M106" i="11"/>
  <c r="L106" i="11"/>
  <c r="K106" i="11"/>
  <c r="J106" i="11"/>
  <c r="I106" i="11"/>
  <c r="H106" i="11"/>
  <c r="G106" i="11"/>
  <c r="F106" i="11"/>
  <c r="E106" i="11"/>
  <c r="D106" i="11"/>
  <c r="C106" i="11"/>
  <c r="B106" i="11"/>
  <c r="M105" i="11"/>
  <c r="L105" i="11"/>
  <c r="K105" i="11"/>
  <c r="J105" i="11"/>
  <c r="I105" i="11"/>
  <c r="H105" i="11"/>
  <c r="G105" i="11"/>
  <c r="F105" i="11"/>
  <c r="E105" i="11"/>
  <c r="D105" i="11"/>
  <c r="C105" i="11"/>
  <c r="B105" i="11"/>
  <c r="M104" i="11"/>
  <c r="L104" i="11"/>
  <c r="K104" i="11"/>
  <c r="J104" i="11"/>
  <c r="I104" i="11"/>
  <c r="H104" i="11"/>
  <c r="G104" i="11"/>
  <c r="F104" i="11"/>
  <c r="E104" i="11"/>
  <c r="D104" i="11"/>
  <c r="C104" i="11"/>
  <c r="B104" i="11"/>
  <c r="M103" i="11"/>
  <c r="L103" i="11"/>
  <c r="K103" i="11"/>
  <c r="J103" i="11"/>
  <c r="I103" i="11"/>
  <c r="H103" i="11"/>
  <c r="G103" i="11"/>
  <c r="F103" i="11"/>
  <c r="E103" i="11"/>
  <c r="D103" i="11"/>
  <c r="C103" i="11"/>
  <c r="B103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M101" i="11"/>
  <c r="L101" i="11"/>
  <c r="K101" i="11"/>
  <c r="J101" i="11"/>
  <c r="I101" i="11"/>
  <c r="H101" i="11"/>
  <c r="G101" i="11"/>
  <c r="F101" i="11"/>
  <c r="E101" i="11"/>
  <c r="D101" i="11"/>
  <c r="C101" i="11"/>
  <c r="B101" i="11"/>
  <c r="M100" i="11"/>
  <c r="L100" i="11"/>
  <c r="K100" i="11"/>
  <c r="J100" i="11"/>
  <c r="I100" i="11"/>
  <c r="H100" i="11"/>
  <c r="G100" i="11"/>
  <c r="F100" i="11"/>
  <c r="E100" i="11"/>
  <c r="D100" i="11"/>
  <c r="C100" i="11"/>
  <c r="B100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A98" i="11"/>
  <c r="M93" i="11"/>
  <c r="L93" i="11"/>
  <c r="K93" i="11"/>
  <c r="J93" i="11"/>
  <c r="I93" i="11"/>
  <c r="H93" i="11"/>
  <c r="G93" i="11"/>
  <c r="F93" i="11"/>
  <c r="E93" i="11"/>
  <c r="D93" i="11"/>
  <c r="C93" i="11"/>
  <c r="B93" i="11"/>
  <c r="M92" i="11"/>
  <c r="L92" i="11"/>
  <c r="K92" i="11"/>
  <c r="J92" i="11"/>
  <c r="I92" i="11"/>
  <c r="H92" i="11"/>
  <c r="G92" i="11"/>
  <c r="F92" i="11"/>
  <c r="E92" i="11"/>
  <c r="D92" i="11"/>
  <c r="C92" i="11"/>
  <c r="B92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M89" i="11"/>
  <c r="L89" i="11"/>
  <c r="K89" i="11"/>
  <c r="J89" i="11"/>
  <c r="I89" i="11"/>
  <c r="H89" i="11"/>
  <c r="G89" i="11"/>
  <c r="F89" i="11"/>
  <c r="E89" i="11"/>
  <c r="D89" i="11"/>
  <c r="C89" i="11"/>
  <c r="B89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M87" i="11"/>
  <c r="L87" i="11"/>
  <c r="K87" i="11"/>
  <c r="J87" i="11"/>
  <c r="I87" i="11"/>
  <c r="H87" i="11"/>
  <c r="G87" i="11"/>
  <c r="F87" i="11"/>
  <c r="E87" i="11"/>
  <c r="D87" i="11"/>
  <c r="C87" i="11"/>
  <c r="B87" i="11"/>
  <c r="M86" i="11"/>
  <c r="L86" i="11"/>
  <c r="K86" i="11"/>
  <c r="J86" i="11"/>
  <c r="I86" i="11"/>
  <c r="H86" i="11"/>
  <c r="G86" i="11"/>
  <c r="F86" i="11"/>
  <c r="E86" i="11"/>
  <c r="D86" i="11"/>
  <c r="C86" i="11"/>
  <c r="B86" i="11"/>
  <c r="M85" i="11"/>
  <c r="L85" i="11"/>
  <c r="K85" i="11"/>
  <c r="J85" i="11"/>
  <c r="I85" i="11"/>
  <c r="H85" i="11"/>
  <c r="G85" i="11"/>
  <c r="F85" i="11"/>
  <c r="E85" i="11"/>
  <c r="D85" i="11"/>
  <c r="C85" i="11"/>
  <c r="B85" i="11"/>
  <c r="M84" i="11"/>
  <c r="L84" i="11"/>
  <c r="K84" i="11"/>
  <c r="J84" i="11"/>
  <c r="I84" i="11"/>
  <c r="H84" i="11"/>
  <c r="G84" i="11"/>
  <c r="F84" i="11"/>
  <c r="E84" i="11"/>
  <c r="D84" i="11"/>
  <c r="C84" i="11"/>
  <c r="B84" i="11"/>
  <c r="A84" i="11"/>
  <c r="K83" i="11"/>
  <c r="H83" i="11"/>
  <c r="E83" i="11"/>
  <c r="B83" i="11"/>
  <c r="DX5" i="8" l="1"/>
  <c r="DX6" i="8"/>
  <c r="DX7" i="8"/>
  <c r="DX8" i="8"/>
  <c r="DX9" i="8"/>
  <c r="DX10" i="8"/>
  <c r="DX26" i="8"/>
  <c r="DX11" i="8"/>
  <c r="DX12" i="8"/>
  <c r="DX13" i="8"/>
  <c r="DX14" i="8"/>
  <c r="DX15" i="8"/>
  <c r="DX16" i="8"/>
  <c r="DX17" i="8"/>
  <c r="DX18" i="8"/>
  <c r="DX19" i="8"/>
  <c r="DX20" i="8"/>
  <c r="DX21" i="8"/>
  <c r="DX22" i="8"/>
  <c r="DX23" i="8"/>
  <c r="DX24" i="8"/>
  <c r="DX27" i="8"/>
  <c r="DX28" i="8"/>
  <c r="DX3" i="8"/>
  <c r="DX29" i="8"/>
  <c r="DX30" i="8"/>
  <c r="DX31" i="8"/>
  <c r="DX32" i="8"/>
  <c r="DX33" i="8"/>
  <c r="DX34" i="8"/>
  <c r="DX35" i="8"/>
  <c r="DX36" i="8"/>
  <c r="DX37" i="8"/>
  <c r="DX38" i="8"/>
  <c r="DX39" i="8"/>
  <c r="DX40" i="8"/>
  <c r="DX41" i="8"/>
  <c r="DX42" i="8"/>
  <c r="DX43" i="8"/>
  <c r="DX44" i="8"/>
  <c r="DX45" i="8"/>
  <c r="DX46" i="8"/>
  <c r="DX25" i="8"/>
  <c r="DX47" i="8"/>
  <c r="DX48" i="8"/>
  <c r="DX49" i="8"/>
  <c r="DX50" i="8"/>
  <c r="DX51" i="8"/>
  <c r="DX52" i="8"/>
  <c r="DX53" i="8"/>
  <c r="DX55" i="8"/>
  <c r="DX54" i="8"/>
  <c r="DX56" i="8"/>
  <c r="DX57" i="8"/>
  <c r="DX58" i="8"/>
  <c r="DX4" i="8"/>
  <c r="DZ5" i="8"/>
  <c r="ED5" i="8" s="1"/>
  <c r="EA5" i="8"/>
  <c r="EE5" i="8" s="1"/>
  <c r="EB5" i="8"/>
  <c r="EF5" i="8" s="1"/>
  <c r="DZ6" i="8"/>
  <c r="ED6" i="8" s="1"/>
  <c r="EA6" i="8"/>
  <c r="EE6" i="8" s="1"/>
  <c r="EB6" i="8"/>
  <c r="EF6" i="8" s="1"/>
  <c r="DZ7" i="8"/>
  <c r="ED7" i="8" s="1"/>
  <c r="EA7" i="8"/>
  <c r="EE7" i="8" s="1"/>
  <c r="EB7" i="8"/>
  <c r="EF7" i="8" s="1"/>
  <c r="DZ8" i="8"/>
  <c r="ED8" i="8" s="1"/>
  <c r="EA8" i="8"/>
  <c r="EE8" i="8" s="1"/>
  <c r="EB8" i="8"/>
  <c r="EF8" i="8" s="1"/>
  <c r="DZ9" i="8"/>
  <c r="ED9" i="8" s="1"/>
  <c r="EA9" i="8"/>
  <c r="EE9" i="8" s="1"/>
  <c r="EB9" i="8"/>
  <c r="EF9" i="8" s="1"/>
  <c r="DZ10" i="8"/>
  <c r="ED10" i="8" s="1"/>
  <c r="EA10" i="8"/>
  <c r="EE10" i="8" s="1"/>
  <c r="EB10" i="8"/>
  <c r="EF10" i="8" s="1"/>
  <c r="DZ26" i="8"/>
  <c r="ED26" i="8" s="1"/>
  <c r="EA26" i="8"/>
  <c r="EE26" i="8" s="1"/>
  <c r="EB26" i="8"/>
  <c r="EF26" i="8" s="1"/>
  <c r="DZ11" i="8"/>
  <c r="ED11" i="8" s="1"/>
  <c r="EA11" i="8"/>
  <c r="EE11" i="8" s="1"/>
  <c r="EB11" i="8"/>
  <c r="EF11" i="8" s="1"/>
  <c r="DZ12" i="8"/>
  <c r="ED12" i="8" s="1"/>
  <c r="EA12" i="8"/>
  <c r="EE12" i="8" s="1"/>
  <c r="EB12" i="8"/>
  <c r="EF12" i="8" s="1"/>
  <c r="DZ13" i="8"/>
  <c r="ED13" i="8" s="1"/>
  <c r="EA13" i="8"/>
  <c r="EE13" i="8" s="1"/>
  <c r="EB13" i="8"/>
  <c r="EF13" i="8" s="1"/>
  <c r="DZ14" i="8"/>
  <c r="ED14" i="8" s="1"/>
  <c r="EA14" i="8"/>
  <c r="EE14" i="8" s="1"/>
  <c r="EB14" i="8"/>
  <c r="EF14" i="8" s="1"/>
  <c r="DZ15" i="8"/>
  <c r="ED15" i="8" s="1"/>
  <c r="EA15" i="8"/>
  <c r="EE15" i="8" s="1"/>
  <c r="EB15" i="8"/>
  <c r="EF15" i="8" s="1"/>
  <c r="DZ16" i="8"/>
  <c r="ED16" i="8" s="1"/>
  <c r="EA16" i="8"/>
  <c r="EE16" i="8" s="1"/>
  <c r="EB16" i="8"/>
  <c r="EF16" i="8" s="1"/>
  <c r="DZ17" i="8"/>
  <c r="ED17" i="8" s="1"/>
  <c r="EA17" i="8"/>
  <c r="EE17" i="8" s="1"/>
  <c r="EB17" i="8"/>
  <c r="EF17" i="8" s="1"/>
  <c r="DZ18" i="8"/>
  <c r="ED18" i="8" s="1"/>
  <c r="EA18" i="8"/>
  <c r="EE18" i="8" s="1"/>
  <c r="EB18" i="8"/>
  <c r="EF18" i="8" s="1"/>
  <c r="DZ19" i="8"/>
  <c r="ED19" i="8" s="1"/>
  <c r="EA19" i="8"/>
  <c r="EE19" i="8" s="1"/>
  <c r="EB19" i="8"/>
  <c r="EF19" i="8" s="1"/>
  <c r="DZ20" i="8"/>
  <c r="ED20" i="8" s="1"/>
  <c r="EA20" i="8"/>
  <c r="EE20" i="8" s="1"/>
  <c r="EB20" i="8"/>
  <c r="EF20" i="8" s="1"/>
  <c r="DZ21" i="8"/>
  <c r="ED21" i="8" s="1"/>
  <c r="EA21" i="8"/>
  <c r="EE21" i="8" s="1"/>
  <c r="EB21" i="8"/>
  <c r="EF21" i="8" s="1"/>
  <c r="DZ22" i="8"/>
  <c r="ED22" i="8" s="1"/>
  <c r="EA22" i="8"/>
  <c r="EE22" i="8" s="1"/>
  <c r="EB22" i="8"/>
  <c r="EF22" i="8" s="1"/>
  <c r="DZ23" i="8"/>
  <c r="ED23" i="8" s="1"/>
  <c r="EA23" i="8"/>
  <c r="EE23" i="8" s="1"/>
  <c r="EB23" i="8"/>
  <c r="EF23" i="8" s="1"/>
  <c r="DZ24" i="8"/>
  <c r="ED24" i="8" s="1"/>
  <c r="EA24" i="8"/>
  <c r="EE24" i="8" s="1"/>
  <c r="EB24" i="8"/>
  <c r="EF24" i="8" s="1"/>
  <c r="DZ27" i="8"/>
  <c r="ED27" i="8" s="1"/>
  <c r="EA27" i="8"/>
  <c r="EE27" i="8" s="1"/>
  <c r="EB27" i="8"/>
  <c r="EF27" i="8" s="1"/>
  <c r="DZ28" i="8"/>
  <c r="ED28" i="8" s="1"/>
  <c r="EA28" i="8"/>
  <c r="EE28" i="8" s="1"/>
  <c r="EB28" i="8"/>
  <c r="EF28" i="8" s="1"/>
  <c r="DZ3" i="8"/>
  <c r="ED3" i="8" s="1"/>
  <c r="EA3" i="8"/>
  <c r="EE3" i="8" s="1"/>
  <c r="EB3" i="8"/>
  <c r="EF3" i="8" s="1"/>
  <c r="DZ29" i="8"/>
  <c r="ED29" i="8" s="1"/>
  <c r="EA29" i="8"/>
  <c r="EE29" i="8" s="1"/>
  <c r="EB29" i="8"/>
  <c r="EF29" i="8" s="1"/>
  <c r="DZ30" i="8"/>
  <c r="ED30" i="8" s="1"/>
  <c r="EA30" i="8"/>
  <c r="EE30" i="8" s="1"/>
  <c r="EB30" i="8"/>
  <c r="EF30" i="8" s="1"/>
  <c r="DZ31" i="8"/>
  <c r="ED31" i="8" s="1"/>
  <c r="EA31" i="8"/>
  <c r="EE31" i="8" s="1"/>
  <c r="EB31" i="8"/>
  <c r="EF31" i="8" s="1"/>
  <c r="DZ32" i="8"/>
  <c r="ED32" i="8" s="1"/>
  <c r="EA32" i="8"/>
  <c r="EE32" i="8" s="1"/>
  <c r="EB32" i="8"/>
  <c r="EF32" i="8" s="1"/>
  <c r="DZ33" i="8"/>
  <c r="ED33" i="8" s="1"/>
  <c r="EA33" i="8"/>
  <c r="EE33" i="8" s="1"/>
  <c r="EB33" i="8"/>
  <c r="EF33" i="8" s="1"/>
  <c r="DZ34" i="8"/>
  <c r="ED34" i="8" s="1"/>
  <c r="EA34" i="8"/>
  <c r="EE34" i="8" s="1"/>
  <c r="EB34" i="8"/>
  <c r="EF34" i="8" s="1"/>
  <c r="DZ35" i="8"/>
  <c r="ED35" i="8" s="1"/>
  <c r="EA35" i="8"/>
  <c r="EE35" i="8" s="1"/>
  <c r="EB35" i="8"/>
  <c r="EF35" i="8" s="1"/>
  <c r="DZ36" i="8"/>
  <c r="ED36" i="8" s="1"/>
  <c r="EA36" i="8"/>
  <c r="EE36" i="8" s="1"/>
  <c r="EB36" i="8"/>
  <c r="EF36" i="8" s="1"/>
  <c r="DZ37" i="8"/>
  <c r="ED37" i="8" s="1"/>
  <c r="EA37" i="8"/>
  <c r="EE37" i="8" s="1"/>
  <c r="EB37" i="8"/>
  <c r="EF37" i="8" s="1"/>
  <c r="DZ38" i="8"/>
  <c r="ED38" i="8" s="1"/>
  <c r="EA38" i="8"/>
  <c r="EE38" i="8" s="1"/>
  <c r="EB38" i="8"/>
  <c r="EF38" i="8" s="1"/>
  <c r="DZ39" i="8"/>
  <c r="ED39" i="8" s="1"/>
  <c r="EA39" i="8"/>
  <c r="EE39" i="8" s="1"/>
  <c r="EB39" i="8"/>
  <c r="EF39" i="8" s="1"/>
  <c r="DZ40" i="8"/>
  <c r="ED40" i="8" s="1"/>
  <c r="EA40" i="8"/>
  <c r="EE40" i="8" s="1"/>
  <c r="EB40" i="8"/>
  <c r="EF40" i="8" s="1"/>
  <c r="DZ41" i="8"/>
  <c r="ED41" i="8" s="1"/>
  <c r="EA41" i="8"/>
  <c r="EE41" i="8" s="1"/>
  <c r="EB41" i="8"/>
  <c r="EF41" i="8" s="1"/>
  <c r="DZ42" i="8"/>
  <c r="ED42" i="8" s="1"/>
  <c r="EA42" i="8"/>
  <c r="EE42" i="8" s="1"/>
  <c r="EB42" i="8"/>
  <c r="EF42" i="8" s="1"/>
  <c r="DZ43" i="8"/>
  <c r="ED43" i="8" s="1"/>
  <c r="EA43" i="8"/>
  <c r="EE43" i="8" s="1"/>
  <c r="EB43" i="8"/>
  <c r="EF43" i="8" s="1"/>
  <c r="DZ44" i="8"/>
  <c r="ED44" i="8" s="1"/>
  <c r="EA44" i="8"/>
  <c r="EE44" i="8" s="1"/>
  <c r="EB44" i="8"/>
  <c r="EF44" i="8" s="1"/>
  <c r="DZ45" i="8"/>
  <c r="ED45" i="8" s="1"/>
  <c r="EA45" i="8"/>
  <c r="EE45" i="8" s="1"/>
  <c r="EB45" i="8"/>
  <c r="EF45" i="8" s="1"/>
  <c r="DZ46" i="8"/>
  <c r="ED46" i="8" s="1"/>
  <c r="EA46" i="8"/>
  <c r="EE46" i="8" s="1"/>
  <c r="EB46" i="8"/>
  <c r="EF46" i="8" s="1"/>
  <c r="DZ25" i="8"/>
  <c r="ED25" i="8" s="1"/>
  <c r="EA25" i="8"/>
  <c r="EE25" i="8" s="1"/>
  <c r="EB25" i="8"/>
  <c r="EF25" i="8" s="1"/>
  <c r="DZ47" i="8"/>
  <c r="ED47" i="8" s="1"/>
  <c r="EA47" i="8"/>
  <c r="EE47" i="8" s="1"/>
  <c r="EB47" i="8"/>
  <c r="EF47" i="8" s="1"/>
  <c r="DZ48" i="8"/>
  <c r="ED48" i="8" s="1"/>
  <c r="EA48" i="8"/>
  <c r="EE48" i="8" s="1"/>
  <c r="EB48" i="8"/>
  <c r="EF48" i="8" s="1"/>
  <c r="DZ49" i="8"/>
  <c r="ED49" i="8" s="1"/>
  <c r="EA49" i="8"/>
  <c r="EE49" i="8" s="1"/>
  <c r="EB49" i="8"/>
  <c r="EF49" i="8" s="1"/>
  <c r="DZ50" i="8"/>
  <c r="ED50" i="8" s="1"/>
  <c r="EA50" i="8"/>
  <c r="EE50" i="8" s="1"/>
  <c r="EB50" i="8"/>
  <c r="EF50" i="8" s="1"/>
  <c r="DZ51" i="8"/>
  <c r="ED51" i="8" s="1"/>
  <c r="EA51" i="8"/>
  <c r="EE51" i="8" s="1"/>
  <c r="EB51" i="8"/>
  <c r="EF51" i="8" s="1"/>
  <c r="DZ52" i="8"/>
  <c r="ED52" i="8" s="1"/>
  <c r="EA52" i="8"/>
  <c r="EE52" i="8" s="1"/>
  <c r="EB52" i="8"/>
  <c r="EF52" i="8" s="1"/>
  <c r="DZ53" i="8"/>
  <c r="ED53" i="8" s="1"/>
  <c r="EA53" i="8"/>
  <c r="EE53" i="8" s="1"/>
  <c r="EB53" i="8"/>
  <c r="EF53" i="8" s="1"/>
  <c r="DZ55" i="8"/>
  <c r="ED55" i="8" s="1"/>
  <c r="EA55" i="8"/>
  <c r="EE55" i="8" s="1"/>
  <c r="EB55" i="8"/>
  <c r="EF55" i="8" s="1"/>
  <c r="DZ54" i="8"/>
  <c r="ED54" i="8" s="1"/>
  <c r="EA54" i="8"/>
  <c r="EE54" i="8" s="1"/>
  <c r="EB54" i="8"/>
  <c r="EF54" i="8" s="1"/>
  <c r="DZ56" i="8"/>
  <c r="ED56" i="8" s="1"/>
  <c r="EA56" i="8"/>
  <c r="EE56" i="8" s="1"/>
  <c r="EB56" i="8"/>
  <c r="EF56" i="8" s="1"/>
  <c r="DZ57" i="8"/>
  <c r="ED57" i="8" s="1"/>
  <c r="EA57" i="8"/>
  <c r="EE57" i="8" s="1"/>
  <c r="EB57" i="8"/>
  <c r="EF57" i="8" s="1"/>
  <c r="DZ58" i="8"/>
  <c r="ED58" i="8" s="1"/>
  <c r="EA58" i="8"/>
  <c r="EE58" i="8" s="1"/>
  <c r="EB58" i="8"/>
  <c r="EF58" i="8" s="1"/>
  <c r="EB4" i="8"/>
  <c r="EF4" i="8" s="1"/>
  <c r="DZ4" i="8"/>
  <c r="ED4" i="8" s="1"/>
  <c r="DW5" i="8" l="1"/>
  <c r="DW6" i="8"/>
  <c r="DW7" i="8"/>
  <c r="DW8" i="8"/>
  <c r="DW9" i="8"/>
  <c r="DW10" i="8"/>
  <c r="DW26" i="8"/>
  <c r="DW11" i="8"/>
  <c r="DW12" i="8"/>
  <c r="DW13" i="8"/>
  <c r="DW14" i="8"/>
  <c r="DW15" i="8"/>
  <c r="DW16" i="8"/>
  <c r="DW17" i="8"/>
  <c r="DW18" i="8"/>
  <c r="DW19" i="8"/>
  <c r="DW20" i="8"/>
  <c r="DW21" i="8"/>
  <c r="DW22" i="8"/>
  <c r="DW23" i="8"/>
  <c r="DW24" i="8"/>
  <c r="DW27" i="8"/>
  <c r="DW28" i="8"/>
  <c r="DW3" i="8"/>
  <c r="DW29" i="8"/>
  <c r="DW30" i="8"/>
  <c r="DW31" i="8"/>
  <c r="DW32" i="8"/>
  <c r="DW33" i="8"/>
  <c r="DW34" i="8"/>
  <c r="DW35" i="8"/>
  <c r="DW36" i="8"/>
  <c r="DW37" i="8"/>
  <c r="DW38" i="8"/>
  <c r="DW39" i="8"/>
  <c r="DW40" i="8"/>
  <c r="DW41" i="8"/>
  <c r="DW42" i="8"/>
  <c r="DW43" i="8"/>
  <c r="DW44" i="8"/>
  <c r="DW45" i="8"/>
  <c r="DW46" i="8"/>
  <c r="DW25" i="8"/>
  <c r="DW47" i="8"/>
  <c r="DW48" i="8"/>
  <c r="DW49" i="8"/>
  <c r="DW50" i="8"/>
  <c r="DW51" i="8"/>
  <c r="DW52" i="8"/>
  <c r="DW53" i="8"/>
  <c r="DW55" i="8"/>
  <c r="DW54" i="8"/>
  <c r="DW56" i="8"/>
  <c r="DW57" i="8"/>
  <c r="DW58" i="8"/>
  <c r="DW4" i="8"/>
</calcChain>
</file>

<file path=xl/sharedStrings.xml><?xml version="1.0" encoding="utf-8"?>
<sst xmlns="http://schemas.openxmlformats.org/spreadsheetml/2006/main" count="798" uniqueCount="280">
  <si>
    <t>Z1</t>
  </si>
  <si>
    <t>Z2</t>
  </si>
  <si>
    <t>4a</t>
  </si>
  <si>
    <t>4b</t>
  </si>
  <si>
    <t>9a</t>
  </si>
  <si>
    <t>9b</t>
  </si>
  <si>
    <t>11a</t>
  </si>
  <si>
    <t>11b</t>
  </si>
  <si>
    <t>12a</t>
  </si>
  <si>
    <t>12b</t>
  </si>
  <si>
    <t>19a</t>
  </si>
  <si>
    <t>19b</t>
  </si>
  <si>
    <t>21a</t>
  </si>
  <si>
    <t>21b</t>
  </si>
  <si>
    <t>Z3</t>
  </si>
  <si>
    <t>29a</t>
  </si>
  <si>
    <t>29b</t>
  </si>
  <si>
    <t>1SUM</t>
  </si>
  <si>
    <t>2SUM</t>
  </si>
  <si>
    <t>3SUM</t>
  </si>
  <si>
    <t>5SUM</t>
  </si>
  <si>
    <t>6SUM</t>
  </si>
  <si>
    <t>7SUM</t>
  </si>
  <si>
    <t>8SUM</t>
  </si>
  <si>
    <t>13SUM</t>
  </si>
  <si>
    <t>14SUM</t>
  </si>
  <si>
    <t>15SUM</t>
  </si>
  <si>
    <t>16SUM</t>
  </si>
  <si>
    <t>17SUM</t>
  </si>
  <si>
    <t>18SUM</t>
  </si>
  <si>
    <t>20SUM</t>
  </si>
  <si>
    <t>22SUM</t>
  </si>
  <si>
    <t>23SUM</t>
  </si>
  <si>
    <t>24SUM</t>
  </si>
  <si>
    <t>25SUM</t>
  </si>
  <si>
    <t>26SUM</t>
  </si>
  <si>
    <t>27SUM</t>
  </si>
  <si>
    <t>28SUM</t>
  </si>
  <si>
    <t>30SUM</t>
  </si>
  <si>
    <t>31SUM</t>
  </si>
  <si>
    <t>11aSUM</t>
  </si>
  <si>
    <t>11bSUM</t>
  </si>
  <si>
    <t>12aSUM</t>
  </si>
  <si>
    <t>12bSUM</t>
  </si>
  <si>
    <t>19aSUM</t>
  </si>
  <si>
    <t>19bSUM</t>
  </si>
  <si>
    <t>21aSUM</t>
  </si>
  <si>
    <t>21bSUM</t>
  </si>
  <si>
    <t>29aSUM</t>
  </si>
  <si>
    <t>29bSUM</t>
  </si>
  <si>
    <t>4aSUM</t>
  </si>
  <si>
    <t>4bSUM</t>
  </si>
  <si>
    <t>9aSUM</t>
  </si>
  <si>
    <t>9bSUM</t>
  </si>
  <si>
    <t>Z1SUM</t>
  </si>
  <si>
    <t>Z2SUM</t>
  </si>
  <si>
    <t>Z3SUM</t>
  </si>
  <si>
    <t>Aphantopus hyperantus</t>
  </si>
  <si>
    <t>Aporia crataegus</t>
  </si>
  <si>
    <t>Boloria euphrosyne</t>
  </si>
  <si>
    <t>Carterocephalus palaemon</t>
  </si>
  <si>
    <t>Celastrina argiolus</t>
  </si>
  <si>
    <t>Cupido argiades S.190</t>
  </si>
  <si>
    <t>Cupido minimus</t>
  </si>
  <si>
    <t>Favonius quercus S.72</t>
  </si>
  <si>
    <t>Issoria lathonia</t>
  </si>
  <si>
    <t>Lasiommata megera S.219</t>
  </si>
  <si>
    <t>Maniola jurtina</t>
  </si>
  <si>
    <t>Melanargia galathea</t>
  </si>
  <si>
    <t>Melitaea diamina</t>
  </si>
  <si>
    <t>Pararge aegeria</t>
  </si>
  <si>
    <t xml:space="preserve">Phengaris nausithous </t>
  </si>
  <si>
    <t>Pieris brassicae</t>
  </si>
  <si>
    <t>Pieris napi</t>
  </si>
  <si>
    <t>Polygonia c-album</t>
  </si>
  <si>
    <t>Polyommatus semiargus</t>
  </si>
  <si>
    <t>Satyrium w-album</t>
  </si>
  <si>
    <t>Thecla betulae</t>
  </si>
  <si>
    <t>Z. osterodensis</t>
  </si>
  <si>
    <t>Aglais urticae (L., 1758)</t>
  </si>
  <si>
    <t xml:space="preserve">Anthocharis cardamines </t>
  </si>
  <si>
    <t xml:space="preserve">Apatura ilia </t>
  </si>
  <si>
    <t>Apatura iris (L., 1758)</t>
  </si>
  <si>
    <t xml:space="preserve">Araschnia levana </t>
  </si>
  <si>
    <t xml:space="preserve">Argynnis adippe </t>
  </si>
  <si>
    <t xml:space="preserve">Argynnis paphia </t>
  </si>
  <si>
    <t xml:space="preserve">Aricia agestis </t>
  </si>
  <si>
    <t>Boloria dia (L., 1758)</t>
  </si>
  <si>
    <t xml:space="preserve">Boloria selene </t>
  </si>
  <si>
    <t>Brenthis ino (Rott., 1775)</t>
  </si>
  <si>
    <t>Callophrys rubi (L., 1758)</t>
  </si>
  <si>
    <t xml:space="preserve">Coenonympha arcania </t>
  </si>
  <si>
    <t xml:space="preserve">Coenonympha pamphilus </t>
  </si>
  <si>
    <t>Colias hyale (L., 1758)</t>
  </si>
  <si>
    <t xml:space="preserve">Gonepteryx rhamni </t>
  </si>
  <si>
    <t xml:space="preserve">Inachis io </t>
  </si>
  <si>
    <t xml:space="preserve">Leptidea sinapis </t>
  </si>
  <si>
    <t>Limenitis camilla (L., 1764)</t>
  </si>
  <si>
    <t xml:space="preserve">Lycaena phlaeas </t>
  </si>
  <si>
    <t xml:space="preserve">Melitaea athalia </t>
  </si>
  <si>
    <t xml:space="preserve">Ochlodes sylvanus </t>
  </si>
  <si>
    <t>Papilio machaon L., 1758</t>
  </si>
  <si>
    <t xml:space="preserve">Pieris rapae </t>
  </si>
  <si>
    <t xml:space="preserve">Polyommatus icarus </t>
  </si>
  <si>
    <t xml:space="preserve">Pyrgus malvae </t>
  </si>
  <si>
    <t xml:space="preserve">Thymelicus lineola </t>
  </si>
  <si>
    <t xml:space="preserve">Thymelicus sylvestris </t>
  </si>
  <si>
    <t xml:space="preserve">Vanessa atalanta </t>
  </si>
  <si>
    <t xml:space="preserve">Vanessa cardui </t>
  </si>
  <si>
    <t xml:space="preserve">Zygaena filipendulae </t>
  </si>
  <si>
    <t xml:space="preserve">Zygaena purpuralis/minos </t>
  </si>
  <si>
    <t xml:space="preserve">Zygaena trifolii </t>
  </si>
  <si>
    <t xml:space="preserve">Zygaena viciae </t>
  </si>
  <si>
    <t>2019</t>
  </si>
  <si>
    <t>total</t>
  </si>
  <si>
    <t>total 37</t>
  </si>
  <si>
    <t>total 2001</t>
  </si>
  <si>
    <t>total 2019</t>
  </si>
  <si>
    <t>total 2021</t>
  </si>
  <si>
    <t>Habitat specificity</t>
  </si>
  <si>
    <t>Phagy</t>
  </si>
  <si>
    <t>Egging laying specificity</t>
  </si>
  <si>
    <t>Heat Resistence</t>
  </si>
  <si>
    <t>Cold Resistence</t>
  </si>
  <si>
    <t>Dispersion</t>
  </si>
  <si>
    <t>Reqired space</t>
  </si>
  <si>
    <t>Pop Density</t>
  </si>
  <si>
    <t>r/K Strategy</t>
  </si>
  <si>
    <t>Aglais urticae</t>
  </si>
  <si>
    <t>1</t>
  </si>
  <si>
    <t>2</t>
  </si>
  <si>
    <t>4</t>
  </si>
  <si>
    <t>Apatura ilia</t>
  </si>
  <si>
    <t>Apatura iris</t>
  </si>
  <si>
    <t>3</t>
  </si>
  <si>
    <t>Aporia crataegi</t>
  </si>
  <si>
    <t>5</t>
  </si>
  <si>
    <t>6</t>
  </si>
  <si>
    <t>Araschnia levana</t>
  </si>
  <si>
    <t>Argynnis paphia</t>
  </si>
  <si>
    <t>Aricia agestis</t>
  </si>
  <si>
    <t>Boloria dia</t>
  </si>
  <si>
    <t>Boloria selene</t>
  </si>
  <si>
    <t>Brenthis ino</t>
  </si>
  <si>
    <t>Callophrys rubi</t>
  </si>
  <si>
    <t>Coenonympha arcania</t>
  </si>
  <si>
    <t>Coenonympha pamphilus</t>
  </si>
  <si>
    <t>Colias hyale</t>
  </si>
  <si>
    <t>Cupido argiades</t>
  </si>
  <si>
    <t>Favonius quercus</t>
  </si>
  <si>
    <t>Gonepteryx rhamni</t>
  </si>
  <si>
    <t>8</t>
  </si>
  <si>
    <t>Lasiommata megera</t>
  </si>
  <si>
    <t>Leptidea sinapis</t>
  </si>
  <si>
    <t>Limenitis camilla</t>
  </si>
  <si>
    <t>Lycaena phlaeas</t>
  </si>
  <si>
    <t>Melitaea athalia</t>
  </si>
  <si>
    <t>Ochlodes sylvanus</t>
  </si>
  <si>
    <t>Papilio machaon</t>
  </si>
  <si>
    <t>Phengaris nausithous</t>
  </si>
  <si>
    <t>7</t>
  </si>
  <si>
    <t>Pieris rapae</t>
  </si>
  <si>
    <t>Polyommatus icarus</t>
  </si>
  <si>
    <t>Pyrgus malvae</t>
  </si>
  <si>
    <t>Thymelicus lineola</t>
  </si>
  <si>
    <t>Thymelicus sylvestris</t>
  </si>
  <si>
    <t>Vanessa atalanta</t>
  </si>
  <si>
    <t>9</t>
  </si>
  <si>
    <t>Vanessa cardui</t>
  </si>
  <si>
    <t>Zygaena osterodensis</t>
  </si>
  <si>
    <t>PATCH</t>
  </si>
  <si>
    <t>Cold Resistance</t>
  </si>
  <si>
    <t>Required Space</t>
  </si>
  <si>
    <t>Population Density</t>
  </si>
  <si>
    <t>r/K-Strategy</t>
  </si>
  <si>
    <t>11 Habitats changed. So problem for paired analysis</t>
  </si>
  <si>
    <t>C--&gt;F</t>
  </si>
  <si>
    <t>Within Years</t>
  </si>
  <si>
    <t>Mann-Whitney U-Test</t>
  </si>
  <si>
    <t>Sig differences within year:</t>
  </si>
  <si>
    <t>M-F</t>
  </si>
  <si>
    <t>M-C</t>
  </si>
  <si>
    <t>M-O</t>
  </si>
  <si>
    <t>F-C</t>
  </si>
  <si>
    <t>F-O</t>
  </si>
  <si>
    <t>C-O</t>
  </si>
  <si>
    <t>Egging</t>
  </si>
  <si>
    <t>HeatRes</t>
  </si>
  <si>
    <t>ColdRes</t>
  </si>
  <si>
    <t>PopDens</t>
  </si>
  <si>
    <t>r/K</t>
  </si>
  <si>
    <t>NONE</t>
  </si>
  <si>
    <t>Between Years</t>
  </si>
  <si>
    <t>Meadow</t>
  </si>
  <si>
    <t>Forest</t>
  </si>
  <si>
    <t>Clearing</t>
  </si>
  <si>
    <t>Others</t>
  </si>
  <si>
    <t>01-'19</t>
  </si>
  <si>
    <t>01-'21</t>
  </si>
  <si>
    <t>19-'21</t>
  </si>
  <si>
    <t>id</t>
  </si>
  <si>
    <t>only 6 paired</t>
  </si>
  <si>
    <t>only 2 paired</t>
  </si>
  <si>
    <t>only 4 paired</t>
  </si>
  <si>
    <t>Means</t>
  </si>
  <si>
    <r>
      <t>Mean - SD</t>
    </r>
    <r>
      <rPr>
        <b/>
        <vertAlign val="subscript"/>
        <sz val="14"/>
        <color theme="1"/>
        <rFont val="Calibri"/>
        <family val="2"/>
        <scheme val="minor"/>
      </rPr>
      <t>mean</t>
    </r>
    <r>
      <rPr>
        <b/>
        <sz val="14"/>
        <color theme="1"/>
        <rFont val="Calibri"/>
        <family val="2"/>
        <scheme val="minor"/>
      </rPr>
      <t>*1.96</t>
    </r>
  </si>
  <si>
    <r>
      <t>No patch differs significantly from its mean</t>
    </r>
    <r>
      <rPr>
        <b/>
        <vertAlign val="subscript"/>
        <sz val="11"/>
        <color theme="1"/>
        <rFont val="Calibri"/>
        <family val="2"/>
        <scheme val="minor"/>
      </rPr>
      <t>year</t>
    </r>
  </si>
  <si>
    <t>Colour code</t>
  </si>
  <si>
    <t>Other</t>
  </si>
  <si>
    <t>Paired Wilcoxon</t>
  </si>
  <si>
    <t>id: insufficient data</t>
  </si>
  <si>
    <t>Tukey's</t>
  </si>
  <si>
    <t>Wilcoxon</t>
  </si>
  <si>
    <t>ANOVA</t>
  </si>
  <si>
    <t>p=</t>
  </si>
  <si>
    <t>Egg laying specificity</t>
  </si>
  <si>
    <t>Mean</t>
  </si>
  <si>
    <t>sum</t>
  </si>
  <si>
    <t>sum/tr*walk</t>
  </si>
  <si>
    <r>
      <t>Aglais urticae</t>
    </r>
    <r>
      <rPr>
        <sz val="11"/>
        <rFont val="Times New Roman"/>
        <family val="1"/>
      </rPr>
      <t xml:space="preserve"> (Linnaeus, 1758)</t>
    </r>
  </si>
  <si>
    <r>
      <t>Anthocharis cardamines</t>
    </r>
    <r>
      <rPr>
        <sz val="11"/>
        <rFont val="Times New Roman"/>
        <family val="1"/>
      </rPr>
      <t xml:space="preserve"> (Linnaeus, 1758)</t>
    </r>
  </si>
  <si>
    <r>
      <t>Apatura ilia</t>
    </r>
    <r>
      <rPr>
        <sz val="11"/>
        <rFont val="Times New Roman"/>
        <family val="1"/>
      </rPr>
      <t xml:space="preserve"> (Dennis &amp; Schiffermüller, 1775)</t>
    </r>
  </si>
  <si>
    <r>
      <t>Apatura iris</t>
    </r>
    <r>
      <rPr>
        <sz val="11"/>
        <rFont val="Times New Roman"/>
        <family val="1"/>
      </rPr>
      <t xml:space="preserve"> (Linnaeus, 1758)</t>
    </r>
  </si>
  <si>
    <r>
      <t xml:space="preserve">Aphantopus hyperantus </t>
    </r>
    <r>
      <rPr>
        <sz val="11"/>
        <rFont val="Times New Roman"/>
        <family val="1"/>
      </rPr>
      <t>(Linnaeus, 1758)</t>
    </r>
  </si>
  <si>
    <r>
      <t xml:space="preserve">Aporia crataegi </t>
    </r>
    <r>
      <rPr>
        <sz val="11"/>
        <rFont val="Times New Roman"/>
        <family val="1"/>
      </rPr>
      <t>(Linnaeus, 1758)</t>
    </r>
  </si>
  <si>
    <r>
      <t>Araschnia levana</t>
    </r>
    <r>
      <rPr>
        <sz val="11"/>
        <rFont val="Times New Roman"/>
        <family val="1"/>
      </rPr>
      <t xml:space="preserve"> (Linnaeus, 1758)</t>
    </r>
  </si>
  <si>
    <r>
      <t xml:space="preserve">Argynnis paphia </t>
    </r>
    <r>
      <rPr>
        <sz val="11"/>
        <rFont val="Times New Roman"/>
        <family val="1"/>
      </rPr>
      <t>(Linnaeus, 1758)</t>
    </r>
  </si>
  <si>
    <r>
      <t>Aricia agestis</t>
    </r>
    <r>
      <rPr>
        <sz val="11"/>
        <rFont val="Times New Roman"/>
        <family val="1"/>
      </rPr>
      <t xml:space="preserve"> (Dennis &amp; Schiffermüller, 1775)</t>
    </r>
  </si>
  <si>
    <r>
      <t>Boloria dia</t>
    </r>
    <r>
      <rPr>
        <sz val="11"/>
        <rFont val="Times New Roman"/>
        <family val="1"/>
      </rPr>
      <t xml:space="preserve"> (Linnaeus, 1758)</t>
    </r>
  </si>
  <si>
    <r>
      <t xml:space="preserve">Boloria euphrosyne  </t>
    </r>
    <r>
      <rPr>
        <sz val="11"/>
        <rFont val="Times New Roman"/>
        <family val="1"/>
      </rPr>
      <t>(Linnaeus, 1758)</t>
    </r>
  </si>
  <si>
    <r>
      <t>Boloria selene</t>
    </r>
    <r>
      <rPr>
        <sz val="11"/>
        <rFont val="Times New Roman"/>
        <family val="1"/>
      </rPr>
      <t xml:space="preserve"> (Dennis &amp; Schiffermüller, 1775)</t>
    </r>
  </si>
  <si>
    <r>
      <t>Brenthis ino</t>
    </r>
    <r>
      <rPr>
        <sz val="11"/>
        <rFont val="Times New Roman"/>
        <family val="1"/>
      </rPr>
      <t xml:space="preserve"> (Rottemburg, 1775)</t>
    </r>
  </si>
  <si>
    <r>
      <t>Callophrys rubi</t>
    </r>
    <r>
      <rPr>
        <sz val="11"/>
        <rFont val="Times New Roman"/>
        <family val="1"/>
      </rPr>
      <t xml:space="preserve"> (Linnaeus, 1758)</t>
    </r>
  </si>
  <si>
    <r>
      <t>Carterocephalus palaemon</t>
    </r>
    <r>
      <rPr>
        <sz val="11"/>
        <rFont val="Times New Roman"/>
        <family val="1"/>
      </rPr>
      <t xml:space="preserve"> (Pallas, 1771)</t>
    </r>
  </si>
  <si>
    <r>
      <t>Celastrina argiolus</t>
    </r>
    <r>
      <rPr>
        <sz val="11"/>
        <rFont val="Times New Roman"/>
        <family val="1"/>
      </rPr>
      <t xml:space="preserve"> (Linnaeus, 1758)</t>
    </r>
  </si>
  <si>
    <r>
      <t>Coenonympha arcania</t>
    </r>
    <r>
      <rPr>
        <sz val="11"/>
        <rFont val="Times New Roman"/>
        <family val="1"/>
      </rPr>
      <t xml:space="preserve"> (Linnaeus, 1761)</t>
    </r>
  </si>
  <si>
    <r>
      <t>Coenonympha pamphilus</t>
    </r>
    <r>
      <rPr>
        <sz val="11"/>
        <rFont val="Times New Roman"/>
        <family val="1"/>
      </rPr>
      <t xml:space="preserve"> (Linnaeus, 1758) </t>
    </r>
  </si>
  <si>
    <r>
      <t>Colias hyale</t>
    </r>
    <r>
      <rPr>
        <sz val="11"/>
        <rFont val="Times New Roman"/>
        <family val="1"/>
      </rPr>
      <t xml:space="preserve"> (Linnaeus, 1758)</t>
    </r>
  </si>
  <si>
    <r>
      <t>Cupido argiades</t>
    </r>
    <r>
      <rPr>
        <sz val="11"/>
        <rFont val="Times New Roman"/>
        <family val="1"/>
      </rPr>
      <t xml:space="preserve"> (Pallas, 1771)</t>
    </r>
  </si>
  <si>
    <r>
      <t>Cupido minimus</t>
    </r>
    <r>
      <rPr>
        <sz val="11"/>
        <rFont val="Times New Roman"/>
        <family val="1"/>
      </rPr>
      <t xml:space="preserve"> (Füssly, 1775)</t>
    </r>
  </si>
  <si>
    <r>
      <t>Favonius quercus</t>
    </r>
    <r>
      <rPr>
        <sz val="11"/>
        <rFont val="Times New Roman"/>
        <family val="1"/>
      </rPr>
      <t xml:space="preserve"> (Linnaeus, 1758)</t>
    </r>
  </si>
  <si>
    <r>
      <t>Gonepteryx rhamni</t>
    </r>
    <r>
      <rPr>
        <sz val="11"/>
        <rFont val="Times New Roman"/>
        <family val="1"/>
      </rPr>
      <t xml:space="preserve"> (Linnaeus, 1758)</t>
    </r>
  </si>
  <si>
    <r>
      <t>Issoria lathonia</t>
    </r>
    <r>
      <rPr>
        <sz val="11"/>
        <rFont val="Times New Roman"/>
        <family val="1"/>
      </rPr>
      <t xml:space="preserve"> (Linnaeus, 1758)</t>
    </r>
  </si>
  <si>
    <r>
      <t>Lasiommata megera</t>
    </r>
    <r>
      <rPr>
        <sz val="11"/>
        <rFont val="Times New Roman"/>
        <family val="1"/>
      </rPr>
      <t xml:space="preserve"> (Linnaeus, 1767)</t>
    </r>
  </si>
  <si>
    <r>
      <t xml:space="preserve">Leptidea sinapis </t>
    </r>
    <r>
      <rPr>
        <sz val="11"/>
        <rFont val="Times New Roman"/>
        <family val="1"/>
      </rPr>
      <t>(Linnaeus, 1758)</t>
    </r>
    <r>
      <rPr>
        <i/>
        <sz val="11"/>
        <rFont val="Times New Roman"/>
        <family val="1"/>
      </rPr>
      <t xml:space="preserve">/ juvernica </t>
    </r>
    <r>
      <rPr>
        <sz val="11"/>
        <rFont val="Times New Roman"/>
        <family val="1"/>
      </rPr>
      <t>Williams 1946</t>
    </r>
  </si>
  <si>
    <r>
      <t>Limenitis camilla</t>
    </r>
    <r>
      <rPr>
        <sz val="11"/>
        <rFont val="Times New Roman"/>
        <family val="1"/>
      </rPr>
      <t xml:space="preserve"> (Linneaus, 1764)</t>
    </r>
  </si>
  <si>
    <r>
      <t>Lycaena phlaeas</t>
    </r>
    <r>
      <rPr>
        <sz val="11"/>
        <rFont val="Times New Roman"/>
        <family val="1"/>
      </rPr>
      <t xml:space="preserve"> (Linnaeus, 1761)</t>
    </r>
  </si>
  <si>
    <r>
      <t>Maniola jurtina</t>
    </r>
    <r>
      <rPr>
        <sz val="11"/>
        <rFont val="Times New Roman"/>
        <family val="1"/>
      </rPr>
      <t xml:space="preserve"> (Linnaeus, 1758)</t>
    </r>
  </si>
  <si>
    <r>
      <t>Melanargia galathea</t>
    </r>
    <r>
      <rPr>
        <sz val="11"/>
        <rFont val="Times New Roman"/>
        <family val="1"/>
      </rPr>
      <t xml:space="preserve"> (Linnaeus, 1758)</t>
    </r>
  </si>
  <si>
    <r>
      <t>Melitaea athalia</t>
    </r>
    <r>
      <rPr>
        <sz val="11"/>
        <rFont val="Times New Roman"/>
        <family val="1"/>
      </rPr>
      <t xml:space="preserve"> (Rottemburg, 1775)</t>
    </r>
  </si>
  <si>
    <r>
      <t>Melitaea diamina</t>
    </r>
    <r>
      <rPr>
        <sz val="11"/>
        <rFont val="Times New Roman"/>
        <family val="1"/>
      </rPr>
      <t xml:space="preserve"> (Lang, 1789)</t>
    </r>
  </si>
  <si>
    <r>
      <t>Ochlodes sylvanus</t>
    </r>
    <r>
      <rPr>
        <sz val="11"/>
        <rFont val="Times New Roman"/>
        <family val="1"/>
      </rPr>
      <t xml:space="preserve"> (Esper, 1778)</t>
    </r>
  </si>
  <si>
    <r>
      <t>Papilio machaon</t>
    </r>
    <r>
      <rPr>
        <sz val="11"/>
        <rFont val="Times New Roman"/>
        <family val="1"/>
      </rPr>
      <t xml:space="preserve"> Linnaeus, 1758</t>
    </r>
  </si>
  <si>
    <r>
      <t>Pararge aegeria</t>
    </r>
    <r>
      <rPr>
        <sz val="11"/>
        <rFont val="Times New Roman"/>
        <family val="1"/>
      </rPr>
      <t xml:space="preserve"> (Linnaeus, 1758)</t>
    </r>
  </si>
  <si>
    <r>
      <t>Phengaris nausithous</t>
    </r>
    <r>
      <rPr>
        <sz val="11"/>
        <rFont val="Times New Roman"/>
        <family val="1"/>
      </rPr>
      <t xml:space="preserve"> (Bergsträsser, 1779)</t>
    </r>
  </si>
  <si>
    <r>
      <t>Pieris brassicae</t>
    </r>
    <r>
      <rPr>
        <sz val="11"/>
        <rFont val="Times New Roman"/>
        <family val="1"/>
      </rPr>
      <t xml:space="preserve"> (Linnaeus, 1758)</t>
    </r>
  </si>
  <si>
    <r>
      <t>Pieris napi</t>
    </r>
    <r>
      <rPr>
        <sz val="11"/>
        <rFont val="Times New Roman"/>
        <family val="1"/>
      </rPr>
      <t xml:space="preserve"> (Linnaeus, 1758)</t>
    </r>
  </si>
  <si>
    <r>
      <t>Pieris rapae</t>
    </r>
    <r>
      <rPr>
        <sz val="11"/>
        <rFont val="Times New Roman"/>
        <family val="1"/>
      </rPr>
      <t xml:space="preserve"> (Linnaeus, 1758)</t>
    </r>
  </si>
  <si>
    <r>
      <t>Polygonia c-album</t>
    </r>
    <r>
      <rPr>
        <sz val="11"/>
        <rFont val="Times New Roman"/>
        <family val="1"/>
      </rPr>
      <t xml:space="preserve"> (Linnaeus, 1758)</t>
    </r>
  </si>
  <si>
    <r>
      <t>Polyommatus icarus</t>
    </r>
    <r>
      <rPr>
        <sz val="11"/>
        <rFont val="Times New Roman"/>
        <family val="1"/>
      </rPr>
      <t xml:space="preserve"> (Rottemburg, 1758)</t>
    </r>
  </si>
  <si>
    <r>
      <t>Pyrgus malvae</t>
    </r>
    <r>
      <rPr>
        <sz val="11"/>
        <rFont val="Times New Roman"/>
        <family val="1"/>
      </rPr>
      <t xml:space="preserve"> (Linnaeus, 1758)</t>
    </r>
  </si>
  <si>
    <r>
      <t>Satyrium w-album</t>
    </r>
    <r>
      <rPr>
        <sz val="11"/>
        <rFont val="Times New Roman"/>
        <family val="1"/>
      </rPr>
      <t xml:space="preserve"> (Knoch, 1782)</t>
    </r>
  </si>
  <si>
    <r>
      <t>Thecla betulae</t>
    </r>
    <r>
      <rPr>
        <sz val="11"/>
        <rFont val="Times New Roman"/>
        <family val="1"/>
      </rPr>
      <t xml:space="preserve"> (Linnaeus, 1758)</t>
    </r>
  </si>
  <si>
    <r>
      <t>Thymelicus lineola</t>
    </r>
    <r>
      <rPr>
        <sz val="11"/>
        <rFont val="Times New Roman"/>
        <family val="1"/>
      </rPr>
      <t xml:space="preserve"> (Ochsenheimer, 1808)</t>
    </r>
  </si>
  <si>
    <r>
      <t>Thymelicus sylvestris</t>
    </r>
    <r>
      <rPr>
        <sz val="11"/>
        <rFont val="Times New Roman"/>
        <family val="1"/>
      </rPr>
      <t xml:space="preserve"> (Poda, 1761)</t>
    </r>
  </si>
  <si>
    <r>
      <t>Vanessa atalanta</t>
    </r>
    <r>
      <rPr>
        <sz val="11"/>
        <rFont val="Times New Roman"/>
        <family val="1"/>
      </rPr>
      <t xml:space="preserve"> (Linnaeus, 1758)</t>
    </r>
  </si>
  <si>
    <r>
      <t>Vanessa cardui</t>
    </r>
    <r>
      <rPr>
        <sz val="11"/>
        <rFont val="Times New Roman"/>
        <family val="1"/>
      </rPr>
      <t xml:space="preserve"> (Linnaeus, 1758)</t>
    </r>
  </si>
  <si>
    <r>
      <t>Zygaena osterodensis</t>
    </r>
    <r>
      <rPr>
        <sz val="11"/>
        <rFont val="Times New Roman"/>
        <family val="1"/>
      </rPr>
      <t xml:space="preserve"> Reiss, 1921</t>
    </r>
  </si>
  <si>
    <r>
      <t>Zygaena filipendulae</t>
    </r>
    <r>
      <rPr>
        <sz val="11"/>
        <rFont val="Times New Roman"/>
        <family val="1"/>
      </rPr>
      <t xml:space="preserve"> (Linnaeus, 1758)</t>
    </r>
  </si>
  <si>
    <r>
      <t>Zygaena purpuralis</t>
    </r>
    <r>
      <rPr>
        <sz val="11"/>
        <rFont val="Times New Roman"/>
        <family val="1"/>
      </rPr>
      <t xml:space="preserve"> (Brünnich, 1763) / </t>
    </r>
    <r>
      <rPr>
        <i/>
        <sz val="11"/>
        <rFont val="Times New Roman"/>
        <family val="1"/>
      </rPr>
      <t>minos</t>
    </r>
    <r>
      <rPr>
        <sz val="11"/>
        <rFont val="Times New Roman"/>
        <family val="1"/>
      </rPr>
      <t xml:space="preserve"> (Dennis &amp; Schiffermüller, 1775)</t>
    </r>
  </si>
  <si>
    <r>
      <t>Zygaena trifolii</t>
    </r>
    <r>
      <rPr>
        <sz val="11"/>
        <rFont val="Times New Roman"/>
        <family val="1"/>
      </rPr>
      <t xml:space="preserve"> (Esper, 1783)</t>
    </r>
  </si>
  <si>
    <r>
      <t>Zygaena viciae</t>
    </r>
    <r>
      <rPr>
        <sz val="11"/>
        <rFont val="Times New Roman"/>
        <family val="1"/>
      </rPr>
      <t xml:space="preserve"> (Dennis &amp; Schiffermüller, 1775)</t>
    </r>
  </si>
  <si>
    <t>Only transects walked all years</t>
  </si>
  <si>
    <t>Mean transects walked all years per ttransect and walk</t>
  </si>
  <si>
    <r>
      <t>Aglais io</t>
    </r>
    <r>
      <rPr>
        <sz val="11"/>
        <rFont val="Times New Roman"/>
        <family val="1"/>
      </rPr>
      <t xml:space="preserve"> (Linnaeus, 1758)</t>
    </r>
  </si>
  <si>
    <r>
      <t>Fabriciana adippe</t>
    </r>
    <r>
      <rPr>
        <sz val="11"/>
        <rFont val="Times New Roman"/>
        <family val="1"/>
      </rPr>
      <t xml:space="preserve"> (Dennis &amp; Schiffermüller, 1775)</t>
    </r>
  </si>
  <si>
    <r>
      <t>Cyaniris semiargus</t>
    </r>
    <r>
      <rPr>
        <sz val="11"/>
        <rFont val="Times New Roman"/>
        <family val="1"/>
      </rPr>
      <t xml:space="preserve"> (Rottemburg, 1775)</t>
    </r>
  </si>
  <si>
    <t>Aglais io</t>
  </si>
  <si>
    <t>Fabriciana adippe</t>
  </si>
  <si>
    <t>Cyaniris semiargus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</si>
</sst>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4" fillId="0" borderId="0">
      <protection locked="0"/>
    </xf>
    <xf numFmtId="0" fontId="1" fillId="0" borderId="0"/>
    <xf numFmtId="0" fontId="4" fillId="0" borderId="0"/>
    <xf numFmtId="0" fontId="5" fillId="4" borderId="0" applyNumberFormat="0" applyBorder="0" applyAlignment="0" applyProtection="0"/>
  </cellStyleXfs>
  <cellXfs count="100">
    <xf numFmtId="0" fontId="0" fillId="0" borderId="0" xfId="0"/>
    <xf numFmtId="1" fontId="0" fillId="0" borderId="2" xfId="0" applyNumberFormat="1" applyBorder="1"/>
    <xf numFmtId="0" fontId="3" fillId="0" borderId="0" xfId="0" applyFont="1" applyAlignment="1">
      <alignment horizontal="right" vertical="top" wrapText="1"/>
    </xf>
    <xf numFmtId="1" fontId="0" fillId="3" borderId="4" xfId="0" applyNumberFormat="1" applyFill="1" applyBorder="1" applyAlignment="1">
      <alignment horizontal="right"/>
    </xf>
    <xf numFmtId="1" fontId="0" fillId="2" borderId="2" xfId="0" applyNumberFormat="1" applyFill="1" applyBorder="1"/>
    <xf numFmtId="1" fontId="0" fillId="3" borderId="2" xfId="0" applyNumberFormat="1" applyFill="1" applyBorder="1"/>
    <xf numFmtId="1" fontId="0" fillId="3" borderId="6" xfId="0" applyNumberFormat="1" applyFill="1" applyBorder="1" applyAlignment="1">
      <alignment horizontal="right"/>
    </xf>
    <xf numFmtId="0" fontId="0" fillId="0" borderId="5" xfId="0" applyBorder="1"/>
    <xf numFmtId="1" fontId="0" fillId="2" borderId="7" xfId="0" applyNumberFormat="1" applyFill="1" applyBorder="1"/>
    <xf numFmtId="0" fontId="3" fillId="0" borderId="5" xfId="0" applyFont="1" applyBorder="1" applyAlignment="1">
      <alignment horizontal="right" vertical="top" wrapText="1"/>
    </xf>
    <xf numFmtId="0" fontId="6" fillId="0" borderId="0" xfId="0" applyFont="1"/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/>
    </xf>
    <xf numFmtId="164" fontId="8" fillId="0" borderId="0" xfId="5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/>
    <xf numFmtId="0" fontId="12" fillId="5" borderId="0" xfId="0" applyFont="1" applyFill="1"/>
    <xf numFmtId="1" fontId="13" fillId="5" borderId="8" xfId="0" applyNumberFormat="1" applyFont="1" applyFill="1" applyBorder="1" applyAlignment="1">
      <alignment horizontal="right" vertical="top" wrapText="1"/>
    </xf>
    <xf numFmtId="1" fontId="13" fillId="5" borderId="0" xfId="0" applyNumberFormat="1" applyFont="1" applyFill="1" applyAlignment="1">
      <alignment horizontal="right" vertical="top" wrapText="1"/>
    </xf>
    <xf numFmtId="0" fontId="14" fillId="6" borderId="0" xfId="0" applyFont="1" applyFill="1"/>
    <xf numFmtId="0" fontId="14" fillId="7" borderId="0" xfId="0" applyFont="1" applyFill="1"/>
    <xf numFmtId="0" fontId="14" fillId="8" borderId="0" xfId="0" applyFont="1" applyFill="1"/>
    <xf numFmtId="0" fontId="14" fillId="9" borderId="0" xfId="0" applyFont="1" applyFill="1"/>
    <xf numFmtId="0" fontId="11" fillId="10" borderId="0" xfId="0" applyFont="1" applyFill="1"/>
    <xf numFmtId="0" fontId="11" fillId="6" borderId="0" xfId="0" applyFont="1" applyFill="1"/>
    <xf numFmtId="0" fontId="11" fillId="8" borderId="0" xfId="0" applyFont="1" applyFill="1"/>
    <xf numFmtId="0" fontId="14" fillId="10" borderId="0" xfId="0" applyFont="1" applyFill="1"/>
    <xf numFmtId="0" fontId="0" fillId="2" borderId="0" xfId="0" applyFill="1"/>
    <xf numFmtId="0" fontId="0" fillId="10" borderId="0" xfId="0" applyFill="1"/>
    <xf numFmtId="0" fontId="15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0" fillId="0" borderId="9" xfId="0" applyFont="1" applyBorder="1"/>
    <xf numFmtId="0" fontId="0" fillId="0" borderId="12" xfId="0" applyBorder="1"/>
    <xf numFmtId="0" fontId="10" fillId="0" borderId="14" xfId="0" applyFont="1" applyBorder="1"/>
    <xf numFmtId="0" fontId="0" fillId="0" borderId="15" xfId="0" applyBorder="1"/>
    <xf numFmtId="0" fontId="0" fillId="0" borderId="14" xfId="0" applyBorder="1"/>
    <xf numFmtId="0" fontId="7" fillId="0" borderId="15" xfId="0" applyFont="1" applyBorder="1"/>
    <xf numFmtId="0" fontId="10" fillId="0" borderId="0" xfId="0" applyFont="1"/>
    <xf numFmtId="0" fontId="10" fillId="0" borderId="16" xfId="0" applyFont="1" applyBorder="1"/>
    <xf numFmtId="0" fontId="0" fillId="0" borderId="2" xfId="0" applyBorder="1"/>
    <xf numFmtId="0" fontId="0" fillId="0" borderId="17" xfId="0" applyBorder="1"/>
    <xf numFmtId="49" fontId="9" fillId="0" borderId="0" xfId="0" applyNumberFormat="1" applyFont="1"/>
    <xf numFmtId="0" fontId="0" fillId="0" borderId="18" xfId="0" applyBorder="1"/>
    <xf numFmtId="0" fontId="9" fillId="0" borderId="0" xfId="0" applyFont="1"/>
    <xf numFmtId="0" fontId="0" fillId="0" borderId="20" xfId="0" applyBorder="1"/>
    <xf numFmtId="49" fontId="0" fillId="0" borderId="4" xfId="0" quotePrefix="1" applyNumberFormat="1" applyBorder="1"/>
    <xf numFmtId="49" fontId="0" fillId="0" borderId="21" xfId="0" quotePrefix="1" applyNumberFormat="1" applyBorder="1"/>
    <xf numFmtId="0" fontId="0" fillId="0" borderId="3" xfId="0" applyBorder="1"/>
    <xf numFmtId="0" fontId="10" fillId="0" borderId="3" xfId="0" applyFont="1" applyBorder="1"/>
    <xf numFmtId="0" fontId="10" fillId="0" borderId="22" xfId="0" applyFont="1" applyBorder="1"/>
    <xf numFmtId="0" fontId="10" fillId="0" borderId="1" xfId="0" applyFont="1" applyBorder="1"/>
    <xf numFmtId="0" fontId="0" fillId="0" borderId="1" xfId="0" applyBorder="1"/>
    <xf numFmtId="0" fontId="10" fillId="0" borderId="23" xfId="0" applyFont="1" applyBorder="1"/>
    <xf numFmtId="0" fontId="0" fillId="0" borderId="24" xfId="0" applyBorder="1"/>
    <xf numFmtId="0" fontId="0" fillId="0" borderId="23" xfId="0" applyBorder="1"/>
    <xf numFmtId="0" fontId="0" fillId="0" borderId="25" xfId="0" applyBorder="1"/>
    <xf numFmtId="0" fontId="10" fillId="0" borderId="25" xfId="0" applyFont="1" applyBorder="1"/>
    <xf numFmtId="0" fontId="0" fillId="0" borderId="4" xfId="0" applyBorder="1"/>
    <xf numFmtId="0" fontId="0" fillId="0" borderId="21" xfId="0" applyBorder="1"/>
    <xf numFmtId="0" fontId="0" fillId="0" borderId="6" xfId="0" applyBorder="1"/>
    <xf numFmtId="0" fontId="10" fillId="0" borderId="4" xfId="0" applyFont="1" applyBorder="1"/>
    <xf numFmtId="0" fontId="0" fillId="3" borderId="0" xfId="0" applyFill="1"/>
    <xf numFmtId="0" fontId="0" fillId="0" borderId="8" xfId="0" applyBorder="1"/>
    <xf numFmtId="0" fontId="0" fillId="0" borderId="26" xfId="0" applyBorder="1"/>
    <xf numFmtId="0" fontId="0" fillId="0" borderId="24" xfId="0" applyBorder="1" applyAlignment="1">
      <alignment horizontal="right"/>
    </xf>
    <xf numFmtId="0" fontId="0" fillId="6" borderId="0" xfId="0" applyFill="1"/>
    <xf numFmtId="0" fontId="0" fillId="9" borderId="0" xfId="0" applyFill="1"/>
    <xf numFmtId="0" fontId="0" fillId="8" borderId="0" xfId="0" applyFill="1"/>
    <xf numFmtId="0" fontId="0" fillId="7" borderId="0" xfId="0" applyFill="1"/>
    <xf numFmtId="0" fontId="7" fillId="0" borderId="0" xfId="0" applyFont="1"/>
    <xf numFmtId="0" fontId="18" fillId="0" borderId="0" xfId="0" applyFont="1"/>
    <xf numFmtId="0" fontId="7" fillId="0" borderId="22" xfId="0" applyFont="1" applyBorder="1"/>
    <xf numFmtId="0" fontId="7" fillId="0" borderId="24" xfId="0" applyFont="1" applyBorder="1"/>
    <xf numFmtId="0" fontId="7" fillId="0" borderId="3" xfId="0" applyFont="1" applyBorder="1"/>
    <xf numFmtId="0" fontId="7" fillId="0" borderId="23" xfId="0" applyFont="1" applyBorder="1"/>
    <xf numFmtId="0" fontId="7" fillId="0" borderId="25" xfId="0" applyFont="1" applyBorder="1"/>
    <xf numFmtId="0" fontId="7" fillId="0" borderId="1" xfId="0" applyFont="1" applyBorder="1"/>
    <xf numFmtId="0" fontId="7" fillId="0" borderId="21" xfId="0" applyFont="1" applyBorder="1"/>
    <xf numFmtId="0" fontId="7" fillId="0" borderId="6" xfId="0" applyFont="1" applyBorder="1"/>
    <xf numFmtId="0" fontId="7" fillId="0" borderId="4" xfId="0" applyFont="1" applyBorder="1"/>
    <xf numFmtId="1" fontId="0" fillId="0" borderId="0" xfId="0" applyNumberFormat="1"/>
    <xf numFmtId="1" fontId="19" fillId="0" borderId="2" xfId="0" applyNumberFormat="1" applyFont="1" applyBorder="1" applyAlignment="1">
      <alignment horizontal="right" vertical="top" wrapText="1"/>
    </xf>
    <xf numFmtId="1" fontId="19" fillId="2" borderId="2" xfId="0" applyNumberFormat="1" applyFont="1" applyFill="1" applyBorder="1" applyAlignment="1">
      <alignment horizontal="right" vertical="top" wrapText="1"/>
    </xf>
    <xf numFmtId="1" fontId="19" fillId="0" borderId="7" xfId="0" applyNumberFormat="1" applyFont="1" applyBorder="1" applyAlignment="1">
      <alignment horizontal="right" vertical="top" wrapText="1"/>
    </xf>
    <xf numFmtId="164" fontId="20" fillId="0" borderId="3" xfId="0" applyNumberFormat="1" applyFont="1" applyBorder="1" applyAlignment="1">
      <alignment vertical="top"/>
    </xf>
    <xf numFmtId="0" fontId="19" fillId="0" borderId="0" xfId="0" applyFont="1" applyAlignment="1">
      <alignment horizontal="right" vertical="top" wrapText="1"/>
    </xf>
    <xf numFmtId="0" fontId="19" fillId="0" borderId="5" xfId="0" applyFont="1" applyBorder="1" applyAlignment="1">
      <alignment horizontal="right" vertical="top" wrapText="1"/>
    </xf>
    <xf numFmtId="164" fontId="20" fillId="0" borderId="1" xfId="0" applyNumberFormat="1" applyFont="1" applyBorder="1" applyAlignment="1">
      <alignment vertical="top"/>
    </xf>
    <xf numFmtId="165" fontId="0" fillId="0" borderId="0" xfId="0" applyNumberFormat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6">
    <cellStyle name="Neutru" xfId="5" builtinId="28"/>
    <cellStyle name="Normal" xfId="0" builtinId="0"/>
    <cellStyle name="Standard 2" xfId="2" xr:uid="{00000000-0005-0000-0000-000004000000}"/>
    <cellStyle name="Standard 3" xfId="3" xr:uid="{00000000-0005-0000-0000-000005000000}"/>
    <cellStyle name="Standard 4" xfId="1" xr:uid="{00000000-0005-0000-0000-000006000000}"/>
    <cellStyle name="Standard 4 2" xfId="4" xr:uid="{00000000-0005-0000-0000-000007000000}"/>
  </cellStyles>
  <dxfs count="0"/>
  <tableStyles count="0" defaultTableStyle="TableStyleMedium2" defaultPivotStyle="PivotStyleLight16"/>
  <colors>
    <mruColors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Publika\Wiederholung%20Oettingen\BINK-factors%20Analysis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ygInsert"/>
      <sheetName val="BiotopExpectations"/>
      <sheetName val="PhagyV2"/>
      <sheetName val="Egging"/>
      <sheetName val="HeatResist"/>
      <sheetName val="ColdResist"/>
      <sheetName val="Dispersion"/>
      <sheetName val="ReqSpace"/>
      <sheetName val="PopDensity"/>
      <sheetName val="r-K"/>
      <sheetName val="BINK means"/>
      <sheetName val="PatchTypeslYears"/>
      <sheetName val="Add10&amp;Zs"/>
      <sheetName val="Unklares Ziel)"/>
      <sheetName val="Comp_betw_Y"/>
      <sheetName val="BoxPlotTry_Within"/>
      <sheetName val="WithinYears"/>
      <sheetName val="BetweenYears"/>
      <sheetName val="Fin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0">
          <cell r="D70" t="str">
            <v>Meadow</v>
          </cell>
          <cell r="G70" t="str">
            <v>Forest</v>
          </cell>
          <cell r="J70" t="str">
            <v>Windblow</v>
          </cell>
          <cell r="M70" t="str">
            <v>Special</v>
          </cell>
        </row>
        <row r="71">
          <cell r="C71" t="str">
            <v>Mean</v>
          </cell>
          <cell r="D71">
            <v>2001</v>
          </cell>
          <cell r="E71">
            <v>2019</v>
          </cell>
          <cell r="F71">
            <v>2021</v>
          </cell>
          <cell r="G71">
            <v>2001</v>
          </cell>
          <cell r="H71">
            <v>2019</v>
          </cell>
          <cell r="I71">
            <v>2021</v>
          </cell>
          <cell r="J71">
            <v>2001</v>
          </cell>
          <cell r="K71">
            <v>2019</v>
          </cell>
          <cell r="L71">
            <v>2021</v>
          </cell>
          <cell r="M71">
            <v>2001</v>
          </cell>
          <cell r="N71">
            <v>2019</v>
          </cell>
          <cell r="O71">
            <v>2021</v>
          </cell>
        </row>
        <row r="72">
          <cell r="D72">
            <v>1.8162922721709813</v>
          </cell>
          <cell r="E72">
            <v>1.8713204689916123</v>
          </cell>
          <cell r="F72">
            <v>1.7236968198270803</v>
          </cell>
          <cell r="G72">
            <v>1.60016127510179</v>
          </cell>
          <cell r="H72">
            <v>1.8402255632445996</v>
          </cell>
          <cell r="I72">
            <v>1.7203789943875194</v>
          </cell>
          <cell r="J72">
            <v>1.7852164905299808</v>
          </cell>
          <cell r="K72">
            <v>1.8579392283229081</v>
          </cell>
          <cell r="L72">
            <v>1.5866418059341056</v>
          </cell>
          <cell r="M72">
            <v>1.7364146892246519</v>
          </cell>
          <cell r="N72">
            <v>1.8296664493698391</v>
          </cell>
          <cell r="O72">
            <v>1.6773279293078418</v>
          </cell>
        </row>
        <row r="73">
          <cell r="D73">
            <v>2.6433645427002102</v>
          </cell>
          <cell r="E73">
            <v>2.3791741488679414</v>
          </cell>
          <cell r="F73">
            <v>2.2797408581742378</v>
          </cell>
          <cell r="G73">
            <v>2.4255518057702785</v>
          </cell>
          <cell r="H73">
            <v>2.4157806272053675</v>
          </cell>
          <cell r="I73">
            <v>2.3841815192033162</v>
          </cell>
          <cell r="J73">
            <v>2.4503783804404495</v>
          </cell>
          <cell r="K73">
            <v>2.4216561624649859</v>
          </cell>
          <cell r="L73">
            <v>2.2750528257097722</v>
          </cell>
          <cell r="M73">
            <v>2.4438129368464763</v>
          </cell>
          <cell r="N73">
            <v>2.4274500217296828</v>
          </cell>
          <cell r="O73">
            <v>2.3103460790826995</v>
          </cell>
        </row>
        <row r="74">
          <cell r="D74">
            <v>3.111622979421254</v>
          </cell>
          <cell r="E74">
            <v>3.0920662031833603</v>
          </cell>
          <cell r="F74">
            <v>3.1211070668649636</v>
          </cell>
          <cell r="G74">
            <v>3.5438990192397077</v>
          </cell>
          <cell r="H74">
            <v>3.2277476032769457</v>
          </cell>
          <cell r="I74">
            <v>3.2329610064030732</v>
          </cell>
          <cell r="J74">
            <v>3.493719308050709</v>
          </cell>
          <cell r="K74">
            <v>3.2644801341589265</v>
          </cell>
          <cell r="L74">
            <v>3.2735225988244796</v>
          </cell>
          <cell r="M74">
            <v>3.3458841971708613</v>
          </cell>
          <cell r="N74">
            <v>3.3689700130378095</v>
          </cell>
          <cell r="O74">
            <v>3.363028945522994</v>
          </cell>
        </row>
        <row r="75">
          <cell r="D75">
            <v>2.0379816480172841</v>
          </cell>
          <cell r="E75">
            <v>2.1549316930336038</v>
          </cell>
          <cell r="F75">
            <v>2.1108891055702097</v>
          </cell>
          <cell r="G75">
            <v>1.9487769342841805</v>
          </cell>
          <cell r="H75">
            <v>2.1693992406665354</v>
          </cell>
          <cell r="I75">
            <v>2.0771104331413532</v>
          </cell>
          <cell r="J75">
            <v>2.0337261160474114</v>
          </cell>
          <cell r="K75">
            <v>2.1425649207051243</v>
          </cell>
          <cell r="L75">
            <v>2.0909782909387991</v>
          </cell>
          <cell r="M75">
            <v>2.0984021580668215</v>
          </cell>
          <cell r="N75">
            <v>2.1843854121396493</v>
          </cell>
          <cell r="O75">
            <v>2.1768229743362619</v>
          </cell>
        </row>
        <row r="76">
          <cell r="D76">
            <v>2.1242840591420591</v>
          </cell>
          <cell r="E76">
            <v>2.1248393404775943</v>
          </cell>
          <cell r="F76">
            <v>2.1332273748618369</v>
          </cell>
          <cell r="G76">
            <v>1.7679598483729999</v>
          </cell>
          <cell r="H76">
            <v>2.0912906213914755</v>
          </cell>
          <cell r="I76">
            <v>2.0572294500619885</v>
          </cell>
          <cell r="J76">
            <v>2.2243926476949167</v>
          </cell>
          <cell r="K76">
            <v>2.213098397253638</v>
          </cell>
          <cell r="L76">
            <v>2.1577610016707558</v>
          </cell>
          <cell r="M76">
            <v>2.199330899861474</v>
          </cell>
          <cell r="N76">
            <v>2.0992050557728525</v>
          </cell>
          <cell r="O76">
            <v>2.1409055818016292</v>
          </cell>
        </row>
        <row r="77">
          <cell r="D77">
            <v>4.3729430586339211</v>
          </cell>
          <cell r="E77">
            <v>4.4155023101688808</v>
          </cell>
          <cell r="F77">
            <v>4.4774116006895532</v>
          </cell>
          <cell r="G77">
            <v>4.6552146830104872</v>
          </cell>
          <cell r="H77">
            <v>4.7383423844888277</v>
          </cell>
          <cell r="I77">
            <v>4.5323574299452005</v>
          </cell>
          <cell r="J77">
            <v>4.3676421214892223</v>
          </cell>
          <cell r="K77">
            <v>4.8906496809250015</v>
          </cell>
          <cell r="L77">
            <v>4.5911898916210028</v>
          </cell>
          <cell r="M77">
            <v>4.3213244779693438</v>
          </cell>
          <cell r="N77">
            <v>4.3927368535419387</v>
          </cell>
          <cell r="O77">
            <v>4.3742204608646436</v>
          </cell>
        </row>
        <row r="78">
          <cell r="D78">
            <v>3.3009952980058181</v>
          </cell>
          <cell r="E78">
            <v>3.4007939934366007</v>
          </cell>
          <cell r="F78">
            <v>3.7419474491638742</v>
          </cell>
          <cell r="G78">
            <v>3.4827264070720698</v>
          </cell>
          <cell r="H78">
            <v>3.7826229476846978</v>
          </cell>
          <cell r="I78">
            <v>3.7259266166599523</v>
          </cell>
          <cell r="J78">
            <v>3.607408741949869</v>
          </cell>
          <cell r="K78">
            <v>4.0711620174385548</v>
          </cell>
          <cell r="L78">
            <v>4.2619825264241635</v>
          </cell>
          <cell r="M78">
            <v>3.630526578726446</v>
          </cell>
          <cell r="N78">
            <v>3.4158970737360566</v>
          </cell>
          <cell r="O78">
            <v>3.8688368119632881</v>
          </cell>
        </row>
        <row r="79">
          <cell r="D79">
            <v>2.2406243803940882</v>
          </cell>
          <cell r="E79">
            <v>2.3685634022099391</v>
          </cell>
          <cell r="F79">
            <v>2.3074176606980772</v>
          </cell>
          <cell r="G79">
            <v>1.969188735411967</v>
          </cell>
          <cell r="H79">
            <v>2.2292110313167091</v>
          </cell>
          <cell r="I79">
            <v>2.2535953967056166</v>
          </cell>
          <cell r="J79">
            <v>2.1160449932550547</v>
          </cell>
          <cell r="K79">
            <v>2.1830995556117183</v>
          </cell>
          <cell r="L79">
            <v>2.1511559461445344</v>
          </cell>
          <cell r="M79">
            <v>2.1164625875675278</v>
          </cell>
          <cell r="N79">
            <v>2.2577502535129654</v>
          </cell>
          <cell r="O79">
            <v>2.2088701219212123</v>
          </cell>
        </row>
        <row r="80">
          <cell r="D80">
            <v>2.6517629615094904</v>
          </cell>
          <cell r="E80">
            <v>2.3920287926335724</v>
          </cell>
          <cell r="F80">
            <v>2.570519451822904</v>
          </cell>
          <cell r="G80">
            <v>3.2796119627722482</v>
          </cell>
          <cell r="H80">
            <v>2.7030701946025757</v>
          </cell>
          <cell r="I80">
            <v>2.6989492360416056</v>
          </cell>
          <cell r="J80">
            <v>2.7297223575969545</v>
          </cell>
          <cell r="K80">
            <v>2.7032056243550051</v>
          </cell>
          <cell r="L80">
            <v>2.6873364784735259</v>
          </cell>
          <cell r="M80">
            <v>2.6624435615360826</v>
          </cell>
          <cell r="N80">
            <v>2.664285455599015</v>
          </cell>
          <cell r="O80">
            <v>2.9240709043822735</v>
          </cell>
        </row>
        <row r="86">
          <cell r="Y86" t="str">
            <v>Mean-SD1.69</v>
          </cell>
          <cell r="Z86" t="str">
            <v>Meadow</v>
          </cell>
          <cell r="AA86" t="str">
            <v>Forest</v>
          </cell>
          <cell r="AB86" t="str">
            <v>Blow</v>
          </cell>
          <cell r="AC86" t="str">
            <v>Special</v>
          </cell>
          <cell r="AD86" t="str">
            <v>Meadow</v>
          </cell>
          <cell r="AE86" t="str">
            <v>Forest</v>
          </cell>
          <cell r="AF86" t="str">
            <v>Blow</v>
          </cell>
          <cell r="AG86" t="str">
            <v>Special</v>
          </cell>
          <cell r="AH86" t="str">
            <v>Meadow</v>
          </cell>
          <cell r="AI86" t="str">
            <v>Forest</v>
          </cell>
          <cell r="AJ86" t="str">
            <v>Blow</v>
          </cell>
          <cell r="AK86" t="str">
            <v>Special</v>
          </cell>
        </row>
        <row r="87">
          <cell r="Z87" t="str">
            <v>no sig</v>
          </cell>
          <cell r="AA87" t="str">
            <v>no sig</v>
          </cell>
          <cell r="AB87" t="str">
            <v>no sig</v>
          </cell>
          <cell r="AC87" t="str">
            <v>no sig</v>
          </cell>
          <cell r="AD87" t="str">
            <v>no sig</v>
          </cell>
          <cell r="AE87" t="str">
            <v>no sig</v>
          </cell>
          <cell r="AF87" t="str">
            <v>no sig</v>
          </cell>
          <cell r="AG87" t="str">
            <v>no sig</v>
          </cell>
          <cell r="AH87" t="str">
            <v>no sig</v>
          </cell>
          <cell r="AI87" t="str">
            <v>no sig</v>
          </cell>
          <cell r="AJ87" t="str">
            <v>no sig</v>
          </cell>
          <cell r="AK87" t="str">
            <v>no sig</v>
          </cell>
        </row>
        <row r="88">
          <cell r="Z88" t="str">
            <v>no sig</v>
          </cell>
          <cell r="AA88" t="str">
            <v>no sig</v>
          </cell>
          <cell r="AB88" t="str">
            <v>no sig</v>
          </cell>
          <cell r="AC88" t="str">
            <v>no sig</v>
          </cell>
          <cell r="AD88" t="str">
            <v>no sig</v>
          </cell>
          <cell r="AE88" t="str">
            <v>no sig</v>
          </cell>
          <cell r="AF88" t="str">
            <v>no sig</v>
          </cell>
          <cell r="AG88" t="str">
            <v>no sig</v>
          </cell>
          <cell r="AH88" t="str">
            <v>no sig</v>
          </cell>
          <cell r="AI88" t="str">
            <v>no sig</v>
          </cell>
          <cell r="AJ88" t="str">
            <v>no sig</v>
          </cell>
          <cell r="AK88" t="str">
            <v>no sig</v>
          </cell>
        </row>
        <row r="89">
          <cell r="Z89" t="str">
            <v>no sig</v>
          </cell>
          <cell r="AA89" t="str">
            <v>no sig</v>
          </cell>
          <cell r="AB89" t="str">
            <v>no sig</v>
          </cell>
          <cell r="AC89" t="str">
            <v>no sig</v>
          </cell>
          <cell r="AD89" t="str">
            <v>no sig</v>
          </cell>
          <cell r="AE89" t="str">
            <v>no sig</v>
          </cell>
          <cell r="AF89" t="str">
            <v>no sig</v>
          </cell>
          <cell r="AG89" t="str">
            <v>no sig</v>
          </cell>
          <cell r="AH89" t="str">
            <v>no sig</v>
          </cell>
          <cell r="AI89" t="str">
            <v>no sig</v>
          </cell>
          <cell r="AJ89" t="str">
            <v>no sig</v>
          </cell>
          <cell r="AK89" t="str">
            <v>no sig</v>
          </cell>
        </row>
        <row r="90">
          <cell r="Z90" t="str">
            <v>no sig</v>
          </cell>
          <cell r="AA90" t="str">
            <v>no sig</v>
          </cell>
          <cell r="AB90" t="str">
            <v>no sig</v>
          </cell>
          <cell r="AC90" t="str">
            <v>no sig</v>
          </cell>
          <cell r="AD90" t="str">
            <v>no sig</v>
          </cell>
          <cell r="AE90" t="str">
            <v>no sig</v>
          </cell>
          <cell r="AF90" t="str">
            <v>no sig</v>
          </cell>
          <cell r="AG90" t="str">
            <v>no sig</v>
          </cell>
          <cell r="AH90" t="str">
            <v>no sig</v>
          </cell>
          <cell r="AI90" t="str">
            <v>no sig</v>
          </cell>
          <cell r="AJ90" t="str">
            <v>no sig</v>
          </cell>
          <cell r="AK90" t="str">
            <v>no sig</v>
          </cell>
        </row>
        <row r="91">
          <cell r="Z91" t="str">
            <v>no sig</v>
          </cell>
          <cell r="AA91" t="str">
            <v>no sig</v>
          </cell>
          <cell r="AB91" t="str">
            <v>no sig</v>
          </cell>
          <cell r="AC91" t="str">
            <v>no sig</v>
          </cell>
          <cell r="AD91" t="str">
            <v>no sig</v>
          </cell>
          <cell r="AE91" t="str">
            <v>no sig</v>
          </cell>
          <cell r="AF91" t="str">
            <v>no sig</v>
          </cell>
          <cell r="AG91" t="str">
            <v>no sig</v>
          </cell>
          <cell r="AH91" t="str">
            <v>no sig</v>
          </cell>
          <cell r="AI91" t="str">
            <v>no sig</v>
          </cell>
          <cell r="AJ91" t="str">
            <v>no sig</v>
          </cell>
          <cell r="AK91" t="str">
            <v>no sig</v>
          </cell>
        </row>
        <row r="92">
          <cell r="Z92" t="str">
            <v>no sig</v>
          </cell>
          <cell r="AA92" t="str">
            <v>no sig</v>
          </cell>
          <cell r="AB92" t="str">
            <v>no sig</v>
          </cell>
          <cell r="AC92" t="str">
            <v>no sig</v>
          </cell>
          <cell r="AD92" t="str">
            <v>no sig</v>
          </cell>
          <cell r="AE92" t="str">
            <v>no sig</v>
          </cell>
          <cell r="AF92" t="str">
            <v>no sig</v>
          </cell>
          <cell r="AG92" t="str">
            <v>no sig</v>
          </cell>
          <cell r="AH92" t="str">
            <v>no sig</v>
          </cell>
          <cell r="AI92" t="str">
            <v>no sig</v>
          </cell>
          <cell r="AJ92" t="str">
            <v>no sig</v>
          </cell>
          <cell r="AK92" t="str">
            <v>no sig</v>
          </cell>
        </row>
        <row r="93">
          <cell r="Z93" t="str">
            <v>no sig</v>
          </cell>
          <cell r="AA93" t="str">
            <v>no sig</v>
          </cell>
          <cell r="AB93" t="str">
            <v>no sig</v>
          </cell>
          <cell r="AC93" t="str">
            <v>no sig</v>
          </cell>
          <cell r="AD93" t="str">
            <v>no sig</v>
          </cell>
          <cell r="AE93" t="str">
            <v>no sig</v>
          </cell>
          <cell r="AF93" t="str">
            <v>no sig</v>
          </cell>
          <cell r="AG93" t="str">
            <v>no sig</v>
          </cell>
          <cell r="AH93" t="str">
            <v>no sig</v>
          </cell>
          <cell r="AI93" t="str">
            <v>no sig</v>
          </cell>
          <cell r="AJ93" t="str">
            <v>no sig</v>
          </cell>
          <cell r="AK93" t="str">
            <v>no sig</v>
          </cell>
        </row>
        <row r="94">
          <cell r="Z94" t="str">
            <v>no sig</v>
          </cell>
          <cell r="AA94" t="str">
            <v>no sig</v>
          </cell>
          <cell r="AB94" t="str">
            <v>no sig</v>
          </cell>
          <cell r="AC94" t="str">
            <v>no sig</v>
          </cell>
          <cell r="AD94" t="str">
            <v>no sig</v>
          </cell>
          <cell r="AE94" t="str">
            <v>no sig</v>
          </cell>
          <cell r="AF94" t="str">
            <v>no sig</v>
          </cell>
          <cell r="AG94" t="str">
            <v>no sig</v>
          </cell>
          <cell r="AH94" t="str">
            <v>no sig</v>
          </cell>
          <cell r="AI94" t="str">
            <v>no sig</v>
          </cell>
          <cell r="AJ94" t="str">
            <v>no sig</v>
          </cell>
          <cell r="AK94" t="str">
            <v>no sig</v>
          </cell>
        </row>
        <row r="95">
          <cell r="Z95" t="str">
            <v>no sig</v>
          </cell>
          <cell r="AA95" t="str">
            <v>no sig</v>
          </cell>
          <cell r="AB95" t="str">
            <v>no sig</v>
          </cell>
          <cell r="AC95" t="str">
            <v>no sig</v>
          </cell>
          <cell r="AD95" t="str">
            <v>no sig</v>
          </cell>
          <cell r="AE95" t="str">
            <v>no sig</v>
          </cell>
          <cell r="AF95" t="str">
            <v>no sig</v>
          </cell>
          <cell r="AG95" t="str">
            <v>no sig</v>
          </cell>
          <cell r="AH95" t="str">
            <v>no sig</v>
          </cell>
          <cell r="AI95" t="str">
            <v>no sig</v>
          </cell>
          <cell r="AJ95" t="str">
            <v>no sig</v>
          </cell>
          <cell r="AK95" t="str">
            <v>no sig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57"/>
  <sheetViews>
    <sheetView zoomScale="85" zoomScaleNormal="85" workbookViewId="0">
      <selection activeCell="F23" sqref="F23"/>
    </sheetView>
  </sheetViews>
  <sheetFormatPr defaultColWidth="11.42578125" defaultRowHeight="15" x14ac:dyDescent="0.25"/>
  <cols>
    <col min="1" max="1" width="25" bestFit="1" customWidth="1"/>
  </cols>
  <sheetData>
    <row r="1" spans="1:41" x14ac:dyDescent="0.25"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34</v>
      </c>
      <c r="T1" t="s">
        <v>35</v>
      </c>
      <c r="U1" t="s">
        <v>36</v>
      </c>
      <c r="V1" t="s">
        <v>37</v>
      </c>
      <c r="W1" t="s">
        <v>38</v>
      </c>
      <c r="X1" t="s">
        <v>39</v>
      </c>
      <c r="Y1" t="s">
        <v>40</v>
      </c>
      <c r="Z1" t="s">
        <v>41</v>
      </c>
      <c r="AA1" t="s">
        <v>42</v>
      </c>
      <c r="AB1" t="s">
        <v>43</v>
      </c>
      <c r="AC1" t="s">
        <v>44</v>
      </c>
      <c r="AD1" t="s">
        <v>45</v>
      </c>
      <c r="AE1" t="s">
        <v>46</v>
      </c>
      <c r="AF1" t="s">
        <v>47</v>
      </c>
      <c r="AG1" t="s">
        <v>48</v>
      </c>
      <c r="AH1" t="s">
        <v>49</v>
      </c>
      <c r="AI1" t="s">
        <v>50</v>
      </c>
      <c r="AJ1" t="s">
        <v>51</v>
      </c>
      <c r="AK1" t="s">
        <v>52</v>
      </c>
      <c r="AL1" t="s">
        <v>53</v>
      </c>
      <c r="AM1" t="s">
        <v>54</v>
      </c>
      <c r="AN1" t="s">
        <v>55</v>
      </c>
      <c r="AO1" t="s">
        <v>56</v>
      </c>
    </row>
    <row r="2" spans="1:41" x14ac:dyDescent="0.25">
      <c r="A2" t="s">
        <v>79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4</v>
      </c>
      <c r="P2">
        <v>0</v>
      </c>
      <c r="Q2">
        <v>0</v>
      </c>
      <c r="R2">
        <v>1</v>
      </c>
      <c r="S2">
        <v>1</v>
      </c>
      <c r="T2">
        <v>1</v>
      </c>
      <c r="U2">
        <v>0</v>
      </c>
      <c r="V2">
        <v>0</v>
      </c>
      <c r="W2">
        <v>1</v>
      </c>
      <c r="X2">
        <v>0</v>
      </c>
      <c r="Y2">
        <v>0</v>
      </c>
      <c r="Z2">
        <v>0</v>
      </c>
      <c r="AA2">
        <v>0</v>
      </c>
      <c r="AB2">
        <v>0</v>
      </c>
      <c r="AC2">
        <v>1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1</v>
      </c>
      <c r="AK2">
        <v>0</v>
      </c>
      <c r="AL2">
        <v>0</v>
      </c>
      <c r="AM2">
        <v>0</v>
      </c>
      <c r="AN2">
        <v>3</v>
      </c>
      <c r="AO2">
        <v>2</v>
      </c>
    </row>
    <row r="3" spans="1:41" x14ac:dyDescent="0.25">
      <c r="A3" t="s">
        <v>80</v>
      </c>
      <c r="B3">
        <v>0</v>
      </c>
      <c r="C3">
        <v>1</v>
      </c>
      <c r="D3">
        <v>1</v>
      </c>
      <c r="E3">
        <v>3</v>
      </c>
      <c r="F3">
        <v>0</v>
      </c>
      <c r="G3">
        <v>0</v>
      </c>
      <c r="H3">
        <v>2</v>
      </c>
      <c r="I3">
        <v>0</v>
      </c>
      <c r="J3">
        <v>1</v>
      </c>
      <c r="K3">
        <v>1</v>
      </c>
      <c r="L3">
        <v>0</v>
      </c>
      <c r="M3">
        <v>0</v>
      </c>
      <c r="N3">
        <v>4</v>
      </c>
      <c r="O3">
        <v>0</v>
      </c>
      <c r="P3">
        <v>0</v>
      </c>
      <c r="Q3">
        <v>2</v>
      </c>
      <c r="R3">
        <v>1</v>
      </c>
      <c r="S3">
        <v>1</v>
      </c>
      <c r="T3">
        <v>0</v>
      </c>
      <c r="U3">
        <v>0</v>
      </c>
      <c r="V3">
        <v>1</v>
      </c>
      <c r="W3">
        <v>1</v>
      </c>
      <c r="X3">
        <v>0</v>
      </c>
      <c r="Y3">
        <v>4</v>
      </c>
      <c r="Z3">
        <v>2</v>
      </c>
      <c r="AA3">
        <v>3</v>
      </c>
      <c r="AB3">
        <v>0</v>
      </c>
      <c r="AC3">
        <v>0</v>
      </c>
      <c r="AD3">
        <v>0</v>
      </c>
      <c r="AE3">
        <v>0</v>
      </c>
      <c r="AF3">
        <v>12</v>
      </c>
      <c r="AG3">
        <v>0</v>
      </c>
      <c r="AH3">
        <v>2</v>
      </c>
      <c r="AI3">
        <v>6</v>
      </c>
      <c r="AJ3">
        <v>3</v>
      </c>
      <c r="AK3">
        <v>0</v>
      </c>
      <c r="AL3">
        <v>2</v>
      </c>
      <c r="AM3">
        <v>1</v>
      </c>
      <c r="AN3">
        <v>1</v>
      </c>
      <c r="AO3">
        <v>2</v>
      </c>
    </row>
    <row r="4" spans="1:41" x14ac:dyDescent="0.25">
      <c r="A4" t="s">
        <v>81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</row>
    <row r="5" spans="1:41" x14ac:dyDescent="0.25">
      <c r="A5" t="s">
        <v>82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</row>
    <row r="6" spans="1:41" x14ac:dyDescent="0.25">
      <c r="A6" t="s">
        <v>57</v>
      </c>
      <c r="B6">
        <v>16</v>
      </c>
      <c r="C6">
        <v>23</v>
      </c>
      <c r="D6">
        <v>47</v>
      </c>
      <c r="E6">
        <v>4</v>
      </c>
      <c r="F6">
        <v>14</v>
      </c>
      <c r="G6">
        <v>16</v>
      </c>
      <c r="H6">
        <v>23</v>
      </c>
      <c r="I6">
        <v>29</v>
      </c>
      <c r="J6">
        <v>54</v>
      </c>
      <c r="K6">
        <v>9</v>
      </c>
      <c r="L6">
        <v>60</v>
      </c>
      <c r="M6">
        <v>29</v>
      </c>
      <c r="N6">
        <v>17</v>
      </c>
      <c r="O6">
        <v>32</v>
      </c>
      <c r="P6">
        <v>4</v>
      </c>
      <c r="Q6">
        <v>14</v>
      </c>
      <c r="R6">
        <v>7</v>
      </c>
      <c r="S6">
        <v>9</v>
      </c>
      <c r="T6">
        <v>19</v>
      </c>
      <c r="U6">
        <v>8</v>
      </c>
      <c r="V6">
        <v>8</v>
      </c>
      <c r="W6">
        <v>18</v>
      </c>
      <c r="X6">
        <v>19</v>
      </c>
      <c r="Y6">
        <v>13</v>
      </c>
      <c r="Z6">
        <v>25</v>
      </c>
      <c r="AA6">
        <v>35</v>
      </c>
      <c r="AB6">
        <v>27</v>
      </c>
      <c r="AC6">
        <v>23</v>
      </c>
      <c r="AD6">
        <v>16</v>
      </c>
      <c r="AE6">
        <v>6</v>
      </c>
      <c r="AF6">
        <v>13</v>
      </c>
      <c r="AG6">
        <v>20</v>
      </c>
      <c r="AH6">
        <v>40</v>
      </c>
      <c r="AI6">
        <v>15</v>
      </c>
      <c r="AJ6">
        <v>21</v>
      </c>
      <c r="AK6">
        <v>0</v>
      </c>
      <c r="AL6">
        <v>26</v>
      </c>
      <c r="AM6">
        <v>32</v>
      </c>
      <c r="AN6">
        <v>18</v>
      </c>
      <c r="AO6">
        <v>23</v>
      </c>
    </row>
    <row r="7" spans="1:41" x14ac:dyDescent="0.25">
      <c r="A7" t="s">
        <v>58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</row>
    <row r="8" spans="1:41" x14ac:dyDescent="0.25">
      <c r="A8" t="s">
        <v>83</v>
      </c>
      <c r="B8">
        <v>47</v>
      </c>
      <c r="C8">
        <v>25</v>
      </c>
      <c r="D8">
        <v>56</v>
      </c>
      <c r="E8">
        <v>19</v>
      </c>
      <c r="F8">
        <v>13</v>
      </c>
      <c r="G8">
        <v>15</v>
      </c>
      <c r="H8">
        <v>78</v>
      </c>
      <c r="I8">
        <v>24</v>
      </c>
      <c r="J8">
        <v>12</v>
      </c>
      <c r="K8">
        <v>2</v>
      </c>
      <c r="L8">
        <v>25</v>
      </c>
      <c r="M8">
        <v>23</v>
      </c>
      <c r="N8">
        <v>16</v>
      </c>
      <c r="O8">
        <v>60</v>
      </c>
      <c r="P8">
        <v>23</v>
      </c>
      <c r="Q8">
        <v>16</v>
      </c>
      <c r="R8">
        <v>50</v>
      </c>
      <c r="S8">
        <v>22</v>
      </c>
      <c r="T8">
        <v>12</v>
      </c>
      <c r="U8">
        <v>59</v>
      </c>
      <c r="V8">
        <v>22</v>
      </c>
      <c r="W8">
        <v>0</v>
      </c>
      <c r="X8">
        <v>18</v>
      </c>
      <c r="Y8">
        <v>47</v>
      </c>
      <c r="Z8">
        <v>1</v>
      </c>
      <c r="AA8">
        <v>34</v>
      </c>
      <c r="AB8">
        <v>45</v>
      </c>
      <c r="AC8">
        <v>33</v>
      </c>
      <c r="AD8">
        <v>41</v>
      </c>
      <c r="AE8">
        <v>2</v>
      </c>
      <c r="AF8">
        <v>17</v>
      </c>
      <c r="AG8">
        <v>6</v>
      </c>
      <c r="AH8">
        <v>5</v>
      </c>
      <c r="AI8">
        <v>20</v>
      </c>
      <c r="AJ8">
        <v>50</v>
      </c>
      <c r="AK8">
        <v>0</v>
      </c>
      <c r="AL8">
        <v>69</v>
      </c>
      <c r="AM8">
        <v>23</v>
      </c>
      <c r="AN8">
        <v>40</v>
      </c>
      <c r="AO8">
        <v>17</v>
      </c>
    </row>
    <row r="9" spans="1:41" x14ac:dyDescent="0.25">
      <c r="A9" t="s">
        <v>84</v>
      </c>
      <c r="B9">
        <v>2</v>
      </c>
      <c r="C9">
        <v>1</v>
      </c>
      <c r="D9">
        <v>3</v>
      </c>
      <c r="E9">
        <v>5</v>
      </c>
      <c r="F9">
        <v>1</v>
      </c>
      <c r="G9">
        <v>0</v>
      </c>
      <c r="H9">
        <v>3</v>
      </c>
      <c r="I9">
        <v>3</v>
      </c>
      <c r="J9">
        <v>2</v>
      </c>
      <c r="K9">
        <v>0</v>
      </c>
      <c r="L9">
        <v>0</v>
      </c>
      <c r="M9">
        <v>5</v>
      </c>
      <c r="N9">
        <v>12</v>
      </c>
      <c r="O9">
        <v>6</v>
      </c>
      <c r="P9">
        <v>6</v>
      </c>
      <c r="Q9">
        <v>0</v>
      </c>
      <c r="R9">
        <v>6</v>
      </c>
      <c r="S9">
        <v>4</v>
      </c>
      <c r="T9">
        <v>9</v>
      </c>
      <c r="U9">
        <v>3</v>
      </c>
      <c r="V9">
        <v>1</v>
      </c>
      <c r="W9">
        <v>0</v>
      </c>
      <c r="X9">
        <v>2</v>
      </c>
      <c r="Y9">
        <v>3</v>
      </c>
      <c r="Z9">
        <v>0</v>
      </c>
      <c r="AA9">
        <v>5</v>
      </c>
      <c r="AB9">
        <v>2</v>
      </c>
      <c r="AC9">
        <v>2</v>
      </c>
      <c r="AD9">
        <v>0</v>
      </c>
      <c r="AE9">
        <v>0</v>
      </c>
      <c r="AF9">
        <v>2</v>
      </c>
      <c r="AG9">
        <v>7</v>
      </c>
      <c r="AH9">
        <v>9</v>
      </c>
      <c r="AI9">
        <v>1</v>
      </c>
      <c r="AJ9">
        <v>8</v>
      </c>
      <c r="AK9">
        <v>0</v>
      </c>
      <c r="AL9">
        <v>2</v>
      </c>
      <c r="AM9">
        <v>1</v>
      </c>
      <c r="AN9">
        <v>0</v>
      </c>
      <c r="AO9">
        <v>2</v>
      </c>
    </row>
    <row r="10" spans="1:41" x14ac:dyDescent="0.25">
      <c r="A10" t="s">
        <v>85</v>
      </c>
      <c r="B10">
        <v>7</v>
      </c>
      <c r="C10">
        <v>22</v>
      </c>
      <c r="D10">
        <v>13</v>
      </c>
      <c r="E10">
        <v>8</v>
      </c>
      <c r="F10">
        <v>11</v>
      </c>
      <c r="G10">
        <v>8</v>
      </c>
      <c r="H10">
        <v>27</v>
      </c>
      <c r="I10">
        <v>30</v>
      </c>
      <c r="J10">
        <v>22</v>
      </c>
      <c r="K10">
        <v>3</v>
      </c>
      <c r="L10">
        <v>9</v>
      </c>
      <c r="M10">
        <v>18</v>
      </c>
      <c r="N10">
        <v>18</v>
      </c>
      <c r="O10">
        <v>37</v>
      </c>
      <c r="P10">
        <v>49</v>
      </c>
      <c r="Q10">
        <v>33</v>
      </c>
      <c r="R10">
        <v>52</v>
      </c>
      <c r="S10">
        <v>42</v>
      </c>
      <c r="T10">
        <v>34</v>
      </c>
      <c r="U10">
        <v>34</v>
      </c>
      <c r="V10">
        <v>7</v>
      </c>
      <c r="W10">
        <v>2</v>
      </c>
      <c r="X10">
        <v>56</v>
      </c>
      <c r="Y10">
        <v>25</v>
      </c>
      <c r="Z10">
        <v>8</v>
      </c>
      <c r="AA10">
        <v>18</v>
      </c>
      <c r="AB10">
        <v>24</v>
      </c>
      <c r="AC10">
        <v>35</v>
      </c>
      <c r="AD10">
        <v>25</v>
      </c>
      <c r="AE10">
        <v>13</v>
      </c>
      <c r="AF10">
        <v>35</v>
      </c>
      <c r="AG10">
        <v>48</v>
      </c>
      <c r="AH10">
        <v>31</v>
      </c>
      <c r="AI10">
        <v>34</v>
      </c>
      <c r="AJ10">
        <v>61</v>
      </c>
      <c r="AK10">
        <v>1</v>
      </c>
      <c r="AL10">
        <v>9</v>
      </c>
      <c r="AM10">
        <v>5</v>
      </c>
      <c r="AN10">
        <v>27</v>
      </c>
      <c r="AO10">
        <v>16</v>
      </c>
    </row>
    <row r="11" spans="1:41" x14ac:dyDescent="0.25">
      <c r="A11" t="s">
        <v>86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</row>
    <row r="12" spans="1:41" x14ac:dyDescent="0.25">
      <c r="A12" t="s">
        <v>87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</row>
    <row r="13" spans="1:41" x14ac:dyDescent="0.25">
      <c r="A13" t="s">
        <v>59</v>
      </c>
      <c r="B13">
        <v>0</v>
      </c>
      <c r="C13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2</v>
      </c>
      <c r="J13">
        <v>0</v>
      </c>
      <c r="K13">
        <v>0</v>
      </c>
      <c r="L13">
        <v>0</v>
      </c>
      <c r="M13">
        <v>0</v>
      </c>
      <c r="N13">
        <v>2</v>
      </c>
      <c r="O13">
        <v>0</v>
      </c>
      <c r="P13">
        <v>0</v>
      </c>
      <c r="Q13">
        <v>1</v>
      </c>
      <c r="R13">
        <v>2</v>
      </c>
      <c r="S13">
        <v>0</v>
      </c>
      <c r="T13">
        <v>0</v>
      </c>
      <c r="U13">
        <v>0</v>
      </c>
      <c r="V13">
        <v>0</v>
      </c>
      <c r="W13">
        <v>0</v>
      </c>
      <c r="X13">
        <v>1</v>
      </c>
      <c r="Y13">
        <v>0</v>
      </c>
      <c r="Z13">
        <v>0</v>
      </c>
      <c r="AA13">
        <v>2</v>
      </c>
      <c r="AB13">
        <v>3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</row>
    <row r="14" spans="1:41" x14ac:dyDescent="0.25">
      <c r="A14" t="s">
        <v>88</v>
      </c>
      <c r="B14">
        <v>0</v>
      </c>
      <c r="C14">
        <v>2</v>
      </c>
      <c r="D14">
        <v>3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7</v>
      </c>
      <c r="O14">
        <v>2</v>
      </c>
      <c r="P14">
        <v>0</v>
      </c>
      <c r="Q14">
        <v>0</v>
      </c>
      <c r="R14">
        <v>0</v>
      </c>
      <c r="S14">
        <v>1</v>
      </c>
      <c r="T14">
        <v>1</v>
      </c>
      <c r="U14">
        <v>0</v>
      </c>
      <c r="V14">
        <v>1</v>
      </c>
      <c r="W14">
        <v>0</v>
      </c>
      <c r="X14">
        <v>0</v>
      </c>
      <c r="Y14">
        <v>0</v>
      </c>
      <c r="Z14">
        <v>0</v>
      </c>
      <c r="AA14">
        <v>4</v>
      </c>
      <c r="AB14">
        <v>1</v>
      </c>
      <c r="AC14">
        <v>0</v>
      </c>
      <c r="AD14">
        <v>2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</v>
      </c>
      <c r="AN14">
        <v>12</v>
      </c>
      <c r="AO14">
        <v>0</v>
      </c>
    </row>
    <row r="15" spans="1:41" x14ac:dyDescent="0.25">
      <c r="A15" t="s">
        <v>89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</row>
    <row r="16" spans="1:41" x14ac:dyDescent="0.25">
      <c r="A16" t="s">
        <v>90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0</v>
      </c>
      <c r="AL16">
        <v>4</v>
      </c>
      <c r="AM16">
        <v>0</v>
      </c>
      <c r="AN16">
        <v>0</v>
      </c>
      <c r="AO16">
        <v>0</v>
      </c>
    </row>
    <row r="17" spans="1:41" x14ac:dyDescent="0.25">
      <c r="A17" t="s">
        <v>60</v>
      </c>
      <c r="B17">
        <v>0</v>
      </c>
      <c r="C17">
        <v>1</v>
      </c>
      <c r="D17">
        <v>1</v>
      </c>
      <c r="E17">
        <v>2</v>
      </c>
      <c r="F17">
        <v>1</v>
      </c>
      <c r="G17">
        <v>0</v>
      </c>
      <c r="H17">
        <v>3</v>
      </c>
      <c r="I17">
        <v>0</v>
      </c>
      <c r="J17">
        <v>3</v>
      </c>
      <c r="K17">
        <v>1</v>
      </c>
      <c r="L17">
        <v>3</v>
      </c>
      <c r="M17">
        <v>1</v>
      </c>
      <c r="N17">
        <v>2</v>
      </c>
      <c r="O17">
        <v>2</v>
      </c>
      <c r="P17">
        <v>0</v>
      </c>
      <c r="Q17">
        <v>1</v>
      </c>
      <c r="R17">
        <v>0</v>
      </c>
      <c r="S17">
        <v>4</v>
      </c>
      <c r="T17">
        <v>0</v>
      </c>
      <c r="U17">
        <v>0</v>
      </c>
      <c r="V17">
        <v>1</v>
      </c>
      <c r="W17">
        <v>0</v>
      </c>
      <c r="X17">
        <v>2</v>
      </c>
      <c r="Y17">
        <v>1</v>
      </c>
      <c r="Z17">
        <v>2</v>
      </c>
      <c r="AA17">
        <v>1</v>
      </c>
      <c r="AB17">
        <v>1</v>
      </c>
      <c r="AC17">
        <v>3</v>
      </c>
      <c r="AD17">
        <v>0</v>
      </c>
      <c r="AE17">
        <v>0</v>
      </c>
      <c r="AF17">
        <v>4</v>
      </c>
      <c r="AG17">
        <v>0</v>
      </c>
      <c r="AH17">
        <v>0</v>
      </c>
      <c r="AI17">
        <v>5</v>
      </c>
      <c r="AJ17">
        <v>0</v>
      </c>
      <c r="AK17">
        <v>0</v>
      </c>
      <c r="AL17">
        <v>1</v>
      </c>
      <c r="AM17">
        <v>0</v>
      </c>
      <c r="AN17">
        <v>7</v>
      </c>
      <c r="AO17">
        <v>0</v>
      </c>
    </row>
    <row r="18" spans="1:41" x14ac:dyDescent="0.25">
      <c r="A18" t="s">
        <v>61</v>
      </c>
      <c r="B18">
        <v>0</v>
      </c>
      <c r="C18">
        <v>0</v>
      </c>
      <c r="D18">
        <v>0</v>
      </c>
      <c r="E18">
        <v>1</v>
      </c>
      <c r="F18">
        <v>0</v>
      </c>
      <c r="G18">
        <v>2</v>
      </c>
      <c r="H18">
        <v>1</v>
      </c>
      <c r="I18">
        <v>3</v>
      </c>
      <c r="J18">
        <v>7</v>
      </c>
      <c r="K18">
        <v>0</v>
      </c>
      <c r="L18">
        <v>3</v>
      </c>
      <c r="M18">
        <v>1</v>
      </c>
      <c r="N18">
        <v>1</v>
      </c>
      <c r="O18">
        <v>6</v>
      </c>
      <c r="P18">
        <v>0</v>
      </c>
      <c r="Q18">
        <v>1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2</v>
      </c>
      <c r="Y18">
        <v>0</v>
      </c>
      <c r="Z18">
        <v>1</v>
      </c>
      <c r="AA18">
        <v>2</v>
      </c>
      <c r="AB18">
        <v>2</v>
      </c>
      <c r="AC18">
        <v>2</v>
      </c>
      <c r="AD18">
        <v>2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1</v>
      </c>
      <c r="AK18">
        <v>0</v>
      </c>
      <c r="AL18">
        <v>0</v>
      </c>
      <c r="AM18">
        <v>2</v>
      </c>
      <c r="AN18">
        <v>2</v>
      </c>
      <c r="AO18">
        <v>2</v>
      </c>
    </row>
    <row r="19" spans="1:41" x14ac:dyDescent="0.25">
      <c r="A19" t="s">
        <v>91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</row>
    <row r="20" spans="1:41" x14ac:dyDescent="0.25">
      <c r="A20" t="s">
        <v>92</v>
      </c>
      <c r="B20">
        <v>15</v>
      </c>
      <c r="C20">
        <v>20</v>
      </c>
      <c r="D20">
        <v>10</v>
      </c>
      <c r="E20">
        <v>12</v>
      </c>
      <c r="F20">
        <v>0</v>
      </c>
      <c r="G20">
        <v>29</v>
      </c>
      <c r="H20">
        <v>1</v>
      </c>
      <c r="I20">
        <v>0</v>
      </c>
      <c r="J20">
        <v>0</v>
      </c>
      <c r="K20">
        <v>0</v>
      </c>
      <c r="L20">
        <v>0</v>
      </c>
      <c r="M20">
        <v>10</v>
      </c>
      <c r="N20">
        <v>24</v>
      </c>
      <c r="O20">
        <v>5</v>
      </c>
      <c r="P20">
        <v>0</v>
      </c>
      <c r="Q20">
        <v>0</v>
      </c>
      <c r="R20">
        <v>1</v>
      </c>
      <c r="S20">
        <v>3</v>
      </c>
      <c r="T20">
        <v>0</v>
      </c>
      <c r="U20">
        <v>3</v>
      </c>
      <c r="V20">
        <v>0</v>
      </c>
      <c r="W20">
        <v>0</v>
      </c>
      <c r="X20">
        <v>1</v>
      </c>
      <c r="Y20">
        <v>10</v>
      </c>
      <c r="Z20">
        <v>0</v>
      </c>
      <c r="AA20">
        <v>8</v>
      </c>
      <c r="AB20">
        <v>8</v>
      </c>
      <c r="AC20">
        <v>7</v>
      </c>
      <c r="AD20">
        <v>7</v>
      </c>
      <c r="AE20">
        <v>0</v>
      </c>
      <c r="AF20">
        <v>13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4</v>
      </c>
      <c r="AM20">
        <v>42</v>
      </c>
      <c r="AN20">
        <v>6</v>
      </c>
      <c r="AO20">
        <v>13</v>
      </c>
    </row>
    <row r="21" spans="1:41" x14ac:dyDescent="0.25">
      <c r="A21" t="s">
        <v>93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1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</row>
    <row r="22" spans="1:41" x14ac:dyDescent="0.25">
      <c r="A22" t="s">
        <v>62</v>
      </c>
      <c r="B22">
        <v>0</v>
      </c>
      <c r="C22">
        <v>0</v>
      </c>
      <c r="D22">
        <v>0</v>
      </c>
      <c r="E22">
        <v>5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</row>
    <row r="23" spans="1:41" x14ac:dyDescent="0.25">
      <c r="A23" t="s">
        <v>63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</row>
    <row r="24" spans="1:41" x14ac:dyDescent="0.25">
      <c r="A24" t="s">
        <v>64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</row>
    <row r="25" spans="1:41" x14ac:dyDescent="0.25">
      <c r="A25" t="s">
        <v>94</v>
      </c>
      <c r="B25">
        <v>3</v>
      </c>
      <c r="C25">
        <v>4</v>
      </c>
      <c r="D25">
        <v>5</v>
      </c>
      <c r="E25">
        <v>7</v>
      </c>
      <c r="F25">
        <v>5</v>
      </c>
      <c r="G25">
        <v>9</v>
      </c>
      <c r="H25">
        <v>40</v>
      </c>
      <c r="I25">
        <v>12</v>
      </c>
      <c r="J25">
        <v>55</v>
      </c>
      <c r="K25">
        <v>6</v>
      </c>
      <c r="L25">
        <v>26</v>
      </c>
      <c r="M25">
        <v>24</v>
      </c>
      <c r="N25">
        <v>44</v>
      </c>
      <c r="O25">
        <v>13</v>
      </c>
      <c r="P25">
        <v>49</v>
      </c>
      <c r="Q25">
        <v>20</v>
      </c>
      <c r="R25">
        <v>88</v>
      </c>
      <c r="S25">
        <v>19</v>
      </c>
      <c r="T25">
        <v>32</v>
      </c>
      <c r="U25">
        <v>14</v>
      </c>
      <c r="V25">
        <v>9</v>
      </c>
      <c r="W25">
        <v>5</v>
      </c>
      <c r="X25">
        <v>16</v>
      </c>
      <c r="Y25">
        <v>52</v>
      </c>
      <c r="Z25">
        <v>5</v>
      </c>
      <c r="AA25">
        <v>16</v>
      </c>
      <c r="AB25">
        <v>11</v>
      </c>
      <c r="AC25">
        <v>31</v>
      </c>
      <c r="AD25">
        <v>18</v>
      </c>
      <c r="AE25">
        <v>7</v>
      </c>
      <c r="AF25">
        <v>32</v>
      </c>
      <c r="AG25">
        <v>32</v>
      </c>
      <c r="AH25">
        <v>18</v>
      </c>
      <c r="AI25">
        <v>10</v>
      </c>
      <c r="AJ25">
        <v>38</v>
      </c>
      <c r="AK25">
        <v>0</v>
      </c>
      <c r="AL25">
        <v>21</v>
      </c>
      <c r="AM25">
        <v>31</v>
      </c>
      <c r="AN25">
        <v>11</v>
      </c>
      <c r="AO25">
        <v>32</v>
      </c>
    </row>
    <row r="26" spans="1:41" x14ac:dyDescent="0.25">
      <c r="A26" t="s">
        <v>95</v>
      </c>
      <c r="B26">
        <v>7</v>
      </c>
      <c r="C26">
        <v>10</v>
      </c>
      <c r="D26">
        <v>14</v>
      </c>
      <c r="E26">
        <v>32</v>
      </c>
      <c r="F26">
        <v>19</v>
      </c>
      <c r="G26">
        <v>14</v>
      </c>
      <c r="H26">
        <v>35</v>
      </c>
      <c r="I26">
        <v>22</v>
      </c>
      <c r="J26">
        <v>20</v>
      </c>
      <c r="K26">
        <v>1</v>
      </c>
      <c r="L26">
        <v>8</v>
      </c>
      <c r="M26">
        <v>20</v>
      </c>
      <c r="N26">
        <v>26</v>
      </c>
      <c r="O26">
        <v>37</v>
      </c>
      <c r="P26">
        <v>10</v>
      </c>
      <c r="Q26">
        <v>26</v>
      </c>
      <c r="R26">
        <v>62</v>
      </c>
      <c r="S26">
        <v>48</v>
      </c>
      <c r="T26">
        <v>20</v>
      </c>
      <c r="U26">
        <v>33</v>
      </c>
      <c r="V26">
        <v>1</v>
      </c>
      <c r="W26">
        <v>4</v>
      </c>
      <c r="X26">
        <v>23</v>
      </c>
      <c r="Y26">
        <v>18</v>
      </c>
      <c r="Z26">
        <v>0</v>
      </c>
      <c r="AA26">
        <v>19</v>
      </c>
      <c r="AB26">
        <v>7</v>
      </c>
      <c r="AC26">
        <v>19</v>
      </c>
      <c r="AD26">
        <v>58</v>
      </c>
      <c r="AE26">
        <v>3</v>
      </c>
      <c r="AF26">
        <v>24</v>
      </c>
      <c r="AG26">
        <v>26</v>
      </c>
      <c r="AH26">
        <v>1</v>
      </c>
      <c r="AI26">
        <v>49</v>
      </c>
      <c r="AJ26">
        <v>101</v>
      </c>
      <c r="AK26">
        <v>0</v>
      </c>
      <c r="AL26">
        <v>12</v>
      </c>
      <c r="AM26">
        <v>4</v>
      </c>
      <c r="AN26">
        <v>62</v>
      </c>
      <c r="AO26">
        <v>40</v>
      </c>
    </row>
    <row r="27" spans="1:41" x14ac:dyDescent="0.25">
      <c r="A27" t="s">
        <v>65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</row>
    <row r="28" spans="1:41" x14ac:dyDescent="0.25">
      <c r="A28" t="s">
        <v>66</v>
      </c>
      <c r="B28">
        <v>1</v>
      </c>
      <c r="C28">
        <v>1</v>
      </c>
      <c r="D28">
        <v>0</v>
      </c>
      <c r="E28">
        <v>2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2</v>
      </c>
      <c r="O28">
        <v>0</v>
      </c>
      <c r="P28">
        <v>0</v>
      </c>
      <c r="Q28">
        <v>0</v>
      </c>
      <c r="R28">
        <v>0</v>
      </c>
      <c r="S28">
        <v>1</v>
      </c>
      <c r="T28">
        <v>1</v>
      </c>
      <c r="U28">
        <v>1</v>
      </c>
      <c r="V28">
        <v>0</v>
      </c>
      <c r="W28">
        <v>0</v>
      </c>
      <c r="X28">
        <v>2</v>
      </c>
      <c r="Y28">
        <v>1</v>
      </c>
      <c r="Z28">
        <v>0</v>
      </c>
      <c r="AA28">
        <v>3</v>
      </c>
      <c r="AB28">
        <v>1</v>
      </c>
      <c r="AC28">
        <v>2</v>
      </c>
      <c r="AD28">
        <v>0</v>
      </c>
      <c r="AE28">
        <v>0</v>
      </c>
      <c r="AF28">
        <v>2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</v>
      </c>
      <c r="AN28">
        <v>0</v>
      </c>
      <c r="AO28">
        <v>0</v>
      </c>
    </row>
    <row r="29" spans="1:41" x14ac:dyDescent="0.25">
      <c r="A29" t="s">
        <v>96</v>
      </c>
      <c r="B29">
        <v>2</v>
      </c>
      <c r="C29">
        <v>2</v>
      </c>
      <c r="D29">
        <v>1</v>
      </c>
      <c r="E29">
        <v>8</v>
      </c>
      <c r="F29">
        <v>0</v>
      </c>
      <c r="G29">
        <v>1</v>
      </c>
      <c r="H29">
        <v>1</v>
      </c>
      <c r="I29">
        <v>2</v>
      </c>
      <c r="J29">
        <v>2</v>
      </c>
      <c r="K29">
        <v>0</v>
      </c>
      <c r="L29">
        <v>5</v>
      </c>
      <c r="M29">
        <v>3</v>
      </c>
      <c r="N29">
        <v>6</v>
      </c>
      <c r="O29">
        <v>3</v>
      </c>
      <c r="P29">
        <v>1</v>
      </c>
      <c r="Q29">
        <v>0</v>
      </c>
      <c r="R29">
        <v>0</v>
      </c>
      <c r="S29">
        <v>0</v>
      </c>
      <c r="T29">
        <v>3</v>
      </c>
      <c r="U29">
        <v>0</v>
      </c>
      <c r="V29">
        <v>0</v>
      </c>
      <c r="W29">
        <v>0</v>
      </c>
      <c r="X29">
        <v>0</v>
      </c>
      <c r="Y29">
        <v>1</v>
      </c>
      <c r="Z29">
        <v>0</v>
      </c>
      <c r="AA29">
        <v>0</v>
      </c>
      <c r="AB29">
        <v>7</v>
      </c>
      <c r="AC29">
        <v>3</v>
      </c>
      <c r="AD29">
        <v>2</v>
      </c>
      <c r="AE29">
        <v>0</v>
      </c>
      <c r="AF29">
        <v>0</v>
      </c>
      <c r="AG29">
        <v>3</v>
      </c>
      <c r="AH29">
        <v>0</v>
      </c>
      <c r="AI29">
        <v>3</v>
      </c>
      <c r="AJ29">
        <v>2</v>
      </c>
      <c r="AK29">
        <v>0</v>
      </c>
      <c r="AL29">
        <v>3</v>
      </c>
      <c r="AM29">
        <v>1</v>
      </c>
      <c r="AN29">
        <v>0</v>
      </c>
      <c r="AO29">
        <v>0</v>
      </c>
    </row>
    <row r="30" spans="1:41" x14ac:dyDescent="0.25">
      <c r="A30" t="s">
        <v>97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</row>
    <row r="31" spans="1:41" x14ac:dyDescent="0.25">
      <c r="A31" t="s">
        <v>98</v>
      </c>
      <c r="B31">
        <v>2</v>
      </c>
      <c r="C31">
        <v>0</v>
      </c>
      <c r="D31">
        <v>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3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1</v>
      </c>
      <c r="Z31">
        <v>1</v>
      </c>
      <c r="AA31">
        <v>0</v>
      </c>
      <c r="AB31">
        <v>2</v>
      </c>
      <c r="AC31">
        <v>1</v>
      </c>
      <c r="AD31">
        <v>0</v>
      </c>
      <c r="AE31">
        <v>0</v>
      </c>
      <c r="AF31">
        <v>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</v>
      </c>
      <c r="AN31">
        <v>0</v>
      </c>
      <c r="AO31">
        <v>0</v>
      </c>
    </row>
    <row r="32" spans="1:41" x14ac:dyDescent="0.25">
      <c r="A32" t="s">
        <v>67</v>
      </c>
      <c r="B32">
        <v>88</v>
      </c>
      <c r="C32">
        <v>135</v>
      </c>
      <c r="D32">
        <v>84</v>
      </c>
      <c r="E32">
        <v>18</v>
      </c>
      <c r="F32">
        <v>42</v>
      </c>
      <c r="G32">
        <v>93</v>
      </c>
      <c r="H32">
        <v>61</v>
      </c>
      <c r="I32">
        <v>10</v>
      </c>
      <c r="J32">
        <v>25</v>
      </c>
      <c r="K32">
        <v>3</v>
      </c>
      <c r="L32">
        <v>21</v>
      </c>
      <c r="M32">
        <v>54</v>
      </c>
      <c r="N32">
        <v>192</v>
      </c>
      <c r="O32">
        <v>40</v>
      </c>
      <c r="P32">
        <v>19</v>
      </c>
      <c r="Q32">
        <v>13</v>
      </c>
      <c r="R32">
        <v>23</v>
      </c>
      <c r="S32">
        <v>28</v>
      </c>
      <c r="T32">
        <v>35</v>
      </c>
      <c r="U32">
        <v>76</v>
      </c>
      <c r="V32">
        <v>17</v>
      </c>
      <c r="W32">
        <v>17</v>
      </c>
      <c r="X32">
        <v>86</v>
      </c>
      <c r="Y32">
        <v>114</v>
      </c>
      <c r="Z32">
        <v>14</v>
      </c>
      <c r="AA32">
        <v>50</v>
      </c>
      <c r="AB32">
        <v>53</v>
      </c>
      <c r="AC32">
        <v>43</v>
      </c>
      <c r="AD32">
        <v>31</v>
      </c>
      <c r="AE32">
        <v>54</v>
      </c>
      <c r="AF32">
        <v>141</v>
      </c>
      <c r="AG32">
        <v>46</v>
      </c>
      <c r="AH32">
        <v>34</v>
      </c>
      <c r="AI32">
        <v>39</v>
      </c>
      <c r="AJ32">
        <v>57</v>
      </c>
      <c r="AK32">
        <v>0</v>
      </c>
      <c r="AL32">
        <v>30</v>
      </c>
      <c r="AM32">
        <v>244</v>
      </c>
      <c r="AN32">
        <v>99</v>
      </c>
      <c r="AO32">
        <v>62</v>
      </c>
    </row>
    <row r="33" spans="1:41" x14ac:dyDescent="0.25">
      <c r="A33" t="s">
        <v>68</v>
      </c>
      <c r="B33">
        <v>14</v>
      </c>
      <c r="C33">
        <v>14</v>
      </c>
      <c r="D33">
        <v>19</v>
      </c>
      <c r="E33">
        <v>57</v>
      </c>
      <c r="F33">
        <v>9</v>
      </c>
      <c r="G33">
        <v>10</v>
      </c>
      <c r="H33">
        <v>3</v>
      </c>
      <c r="I33">
        <v>0</v>
      </c>
      <c r="J33">
        <v>4</v>
      </c>
      <c r="K33">
        <v>3</v>
      </c>
      <c r="L33">
        <v>35</v>
      </c>
      <c r="M33">
        <v>5</v>
      </c>
      <c r="N33">
        <v>50</v>
      </c>
      <c r="O33">
        <v>17</v>
      </c>
      <c r="P33">
        <v>4</v>
      </c>
      <c r="Q33">
        <v>0</v>
      </c>
      <c r="R33">
        <v>0</v>
      </c>
      <c r="S33">
        <v>2</v>
      </c>
      <c r="T33">
        <v>16</v>
      </c>
      <c r="U33">
        <v>4</v>
      </c>
      <c r="V33">
        <v>2</v>
      </c>
      <c r="W33">
        <v>4</v>
      </c>
      <c r="X33">
        <v>16</v>
      </c>
      <c r="Y33">
        <v>24</v>
      </c>
      <c r="Z33">
        <v>3</v>
      </c>
      <c r="AA33">
        <v>11</v>
      </c>
      <c r="AB33">
        <v>15</v>
      </c>
      <c r="AC33">
        <v>10</v>
      </c>
      <c r="AD33">
        <v>10</v>
      </c>
      <c r="AE33">
        <v>1</v>
      </c>
      <c r="AF33">
        <v>7</v>
      </c>
      <c r="AG33">
        <v>21</v>
      </c>
      <c r="AH33">
        <v>14</v>
      </c>
      <c r="AI33">
        <v>9</v>
      </c>
      <c r="AJ33">
        <v>11</v>
      </c>
      <c r="AK33">
        <v>0</v>
      </c>
      <c r="AL33">
        <v>13</v>
      </c>
      <c r="AM33">
        <v>29</v>
      </c>
      <c r="AN33">
        <v>82</v>
      </c>
      <c r="AO33">
        <v>16</v>
      </c>
    </row>
    <row r="34" spans="1:41" x14ac:dyDescent="0.25">
      <c r="A34" t="s">
        <v>99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</row>
    <row r="35" spans="1:41" x14ac:dyDescent="0.25">
      <c r="A35" t="s">
        <v>69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</v>
      </c>
      <c r="AN35">
        <v>0</v>
      </c>
      <c r="AO35">
        <v>0</v>
      </c>
    </row>
    <row r="36" spans="1:41" x14ac:dyDescent="0.25">
      <c r="A36" t="s">
        <v>100</v>
      </c>
      <c r="B36">
        <v>7</v>
      </c>
      <c r="C36">
        <v>11</v>
      </c>
      <c r="D36">
        <v>8</v>
      </c>
      <c r="E36">
        <v>5</v>
      </c>
      <c r="F36">
        <v>7</v>
      </c>
      <c r="G36">
        <v>2</v>
      </c>
      <c r="H36">
        <v>15</v>
      </c>
      <c r="I36">
        <v>3</v>
      </c>
      <c r="J36">
        <v>15</v>
      </c>
      <c r="K36">
        <v>6</v>
      </c>
      <c r="L36">
        <v>7</v>
      </c>
      <c r="M36">
        <v>4</v>
      </c>
      <c r="N36">
        <v>4</v>
      </c>
      <c r="O36">
        <v>12</v>
      </c>
      <c r="P36">
        <v>20</v>
      </c>
      <c r="Q36">
        <v>1</v>
      </c>
      <c r="R36">
        <v>11</v>
      </c>
      <c r="S36">
        <v>5</v>
      </c>
      <c r="T36">
        <v>6</v>
      </c>
      <c r="U36">
        <v>2</v>
      </c>
      <c r="V36">
        <v>1</v>
      </c>
      <c r="W36">
        <v>5</v>
      </c>
      <c r="X36">
        <v>10</v>
      </c>
      <c r="Y36">
        <v>3</v>
      </c>
      <c r="Z36">
        <v>2</v>
      </c>
      <c r="AA36">
        <v>2</v>
      </c>
      <c r="AB36">
        <v>11</v>
      </c>
      <c r="AC36">
        <v>11</v>
      </c>
      <c r="AD36">
        <v>11</v>
      </c>
      <c r="AE36">
        <v>1</v>
      </c>
      <c r="AF36">
        <v>4</v>
      </c>
      <c r="AG36">
        <v>11</v>
      </c>
      <c r="AH36">
        <v>11</v>
      </c>
      <c r="AI36">
        <v>22</v>
      </c>
      <c r="AJ36">
        <v>14</v>
      </c>
      <c r="AK36">
        <v>0</v>
      </c>
      <c r="AL36">
        <v>10</v>
      </c>
      <c r="AM36">
        <v>11</v>
      </c>
      <c r="AN36">
        <v>10</v>
      </c>
      <c r="AO36">
        <v>8</v>
      </c>
    </row>
    <row r="37" spans="1:41" x14ac:dyDescent="0.25">
      <c r="A37" t="s">
        <v>101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</v>
      </c>
      <c r="AN37">
        <v>0</v>
      </c>
      <c r="AO37">
        <v>0</v>
      </c>
    </row>
    <row r="38" spans="1:41" x14ac:dyDescent="0.25">
      <c r="A38" t="s">
        <v>70</v>
      </c>
      <c r="B38">
        <v>0</v>
      </c>
      <c r="C38">
        <v>1</v>
      </c>
      <c r="D38">
        <v>2</v>
      </c>
      <c r="E38">
        <v>2</v>
      </c>
      <c r="F38">
        <v>1</v>
      </c>
      <c r="G38">
        <v>0</v>
      </c>
      <c r="H38">
        <v>6</v>
      </c>
      <c r="I38">
        <v>0</v>
      </c>
      <c r="J38">
        <v>0</v>
      </c>
      <c r="K38">
        <v>4</v>
      </c>
      <c r="L38">
        <v>1</v>
      </c>
      <c r="M38">
        <v>0</v>
      </c>
      <c r="N38">
        <v>0</v>
      </c>
      <c r="O38">
        <v>0</v>
      </c>
      <c r="P38">
        <v>0</v>
      </c>
      <c r="Q38">
        <v>1</v>
      </c>
      <c r="R38">
        <v>0</v>
      </c>
      <c r="S38">
        <v>1</v>
      </c>
      <c r="T38">
        <v>2</v>
      </c>
      <c r="U38">
        <v>0</v>
      </c>
      <c r="V38">
        <v>0</v>
      </c>
      <c r="W38">
        <v>1</v>
      </c>
      <c r="X38">
        <v>1</v>
      </c>
      <c r="Y38">
        <v>1</v>
      </c>
      <c r="Z38">
        <v>19</v>
      </c>
      <c r="AA38">
        <v>1</v>
      </c>
      <c r="AB38">
        <v>0</v>
      </c>
      <c r="AC38">
        <v>0</v>
      </c>
      <c r="AD38">
        <v>0</v>
      </c>
      <c r="AE38">
        <v>1</v>
      </c>
      <c r="AF38">
        <v>0</v>
      </c>
      <c r="AG38">
        <v>2</v>
      </c>
      <c r="AH38">
        <v>0</v>
      </c>
      <c r="AI38">
        <v>8</v>
      </c>
      <c r="AJ38">
        <v>2</v>
      </c>
      <c r="AK38">
        <v>2</v>
      </c>
      <c r="AL38">
        <v>0</v>
      </c>
      <c r="AM38">
        <v>0</v>
      </c>
      <c r="AN38">
        <v>0</v>
      </c>
      <c r="AO38">
        <v>0</v>
      </c>
    </row>
    <row r="39" spans="1:41" x14ac:dyDescent="0.25">
      <c r="A39" t="s">
        <v>71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</row>
    <row r="40" spans="1:41" x14ac:dyDescent="0.25">
      <c r="A40" t="s">
        <v>72</v>
      </c>
      <c r="B40">
        <v>0</v>
      </c>
      <c r="C40">
        <v>1</v>
      </c>
      <c r="D40">
        <v>0</v>
      </c>
      <c r="E40">
        <v>1</v>
      </c>
      <c r="F40">
        <v>0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2</v>
      </c>
      <c r="N40">
        <v>1</v>
      </c>
      <c r="O40">
        <v>1</v>
      </c>
      <c r="P40">
        <v>0</v>
      </c>
      <c r="Q40">
        <v>2</v>
      </c>
      <c r="R40">
        <v>0</v>
      </c>
      <c r="S40">
        <v>0</v>
      </c>
      <c r="T40">
        <v>0</v>
      </c>
      <c r="U40">
        <v>7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2</v>
      </c>
      <c r="AD40">
        <v>0</v>
      </c>
      <c r="AE40">
        <v>0</v>
      </c>
      <c r="AF40">
        <v>1</v>
      </c>
      <c r="AG40">
        <v>4</v>
      </c>
      <c r="AH40">
        <v>4</v>
      </c>
      <c r="AI40">
        <v>6</v>
      </c>
      <c r="AJ40">
        <v>9</v>
      </c>
      <c r="AK40">
        <v>0</v>
      </c>
      <c r="AL40">
        <v>0</v>
      </c>
      <c r="AM40">
        <v>4</v>
      </c>
      <c r="AN40">
        <v>0</v>
      </c>
      <c r="AO40">
        <v>0</v>
      </c>
    </row>
    <row r="41" spans="1:41" x14ac:dyDescent="0.25">
      <c r="A41" t="s">
        <v>73</v>
      </c>
      <c r="B41">
        <v>42</v>
      </c>
      <c r="C41">
        <v>102</v>
      </c>
      <c r="D41">
        <v>14</v>
      </c>
      <c r="E41">
        <v>9</v>
      </c>
      <c r="F41">
        <v>20</v>
      </c>
      <c r="G41">
        <v>20</v>
      </c>
      <c r="H41">
        <v>33</v>
      </c>
      <c r="I41">
        <v>6</v>
      </c>
      <c r="J41">
        <v>18</v>
      </c>
      <c r="K41">
        <v>6</v>
      </c>
      <c r="L41">
        <v>11</v>
      </c>
      <c r="M41">
        <v>14</v>
      </c>
      <c r="N41">
        <v>6</v>
      </c>
      <c r="O41">
        <v>21</v>
      </c>
      <c r="P41">
        <v>41</v>
      </c>
      <c r="Q41">
        <v>49</v>
      </c>
      <c r="R41">
        <v>35</v>
      </c>
      <c r="S41">
        <v>16</v>
      </c>
      <c r="T41">
        <v>22</v>
      </c>
      <c r="U41">
        <v>42</v>
      </c>
      <c r="V41">
        <v>17</v>
      </c>
      <c r="W41">
        <v>40</v>
      </c>
      <c r="X41">
        <v>47</v>
      </c>
      <c r="Y41">
        <v>57</v>
      </c>
      <c r="Z41">
        <v>36</v>
      </c>
      <c r="AA41">
        <v>27</v>
      </c>
      <c r="AB41">
        <v>18</v>
      </c>
      <c r="AC41">
        <v>29</v>
      </c>
      <c r="AD41">
        <v>19</v>
      </c>
      <c r="AE41">
        <v>18</v>
      </c>
      <c r="AF41">
        <v>46</v>
      </c>
      <c r="AG41">
        <v>47</v>
      </c>
      <c r="AH41">
        <v>29</v>
      </c>
      <c r="AI41">
        <v>37</v>
      </c>
      <c r="AJ41">
        <v>27</v>
      </c>
      <c r="AK41">
        <v>14</v>
      </c>
      <c r="AL41">
        <v>29</v>
      </c>
      <c r="AM41">
        <v>104</v>
      </c>
      <c r="AN41">
        <v>23</v>
      </c>
      <c r="AO41">
        <v>15</v>
      </c>
    </row>
    <row r="42" spans="1:41" x14ac:dyDescent="0.25">
      <c r="A42" t="s">
        <v>102</v>
      </c>
      <c r="B42">
        <v>2</v>
      </c>
      <c r="C42">
        <v>2</v>
      </c>
      <c r="D42">
        <v>0</v>
      </c>
      <c r="E42">
        <v>1</v>
      </c>
      <c r="F42">
        <v>1</v>
      </c>
      <c r="G42">
        <v>4</v>
      </c>
      <c r="H42">
        <v>0</v>
      </c>
      <c r="I42">
        <v>4</v>
      </c>
      <c r="J42">
        <v>12</v>
      </c>
      <c r="K42">
        <v>0</v>
      </c>
      <c r="L42">
        <v>5</v>
      </c>
      <c r="M42">
        <v>5</v>
      </c>
      <c r="N42">
        <v>3</v>
      </c>
      <c r="O42">
        <v>34</v>
      </c>
      <c r="P42">
        <v>6</v>
      </c>
      <c r="Q42">
        <v>2</v>
      </c>
      <c r="R42">
        <v>8</v>
      </c>
      <c r="S42">
        <v>3</v>
      </c>
      <c r="T42">
        <v>4</v>
      </c>
      <c r="U42">
        <v>22</v>
      </c>
      <c r="V42">
        <v>9</v>
      </c>
      <c r="W42">
        <v>2</v>
      </c>
      <c r="X42">
        <v>5</v>
      </c>
      <c r="Y42">
        <v>0</v>
      </c>
      <c r="Z42">
        <v>1</v>
      </c>
      <c r="AA42">
        <v>1</v>
      </c>
      <c r="AB42">
        <v>10</v>
      </c>
      <c r="AC42">
        <v>23</v>
      </c>
      <c r="AD42">
        <v>19</v>
      </c>
      <c r="AE42">
        <v>2</v>
      </c>
      <c r="AF42">
        <v>10</v>
      </c>
      <c r="AG42">
        <v>11</v>
      </c>
      <c r="AH42">
        <v>11</v>
      </c>
      <c r="AI42">
        <v>1</v>
      </c>
      <c r="AJ42">
        <v>3</v>
      </c>
      <c r="AK42">
        <v>0</v>
      </c>
      <c r="AL42">
        <v>1</v>
      </c>
      <c r="AM42">
        <v>27</v>
      </c>
      <c r="AN42">
        <v>3</v>
      </c>
      <c r="AO42">
        <v>5</v>
      </c>
    </row>
    <row r="43" spans="1:41" x14ac:dyDescent="0.25">
      <c r="A43" t="s">
        <v>74</v>
      </c>
      <c r="B43">
        <v>2</v>
      </c>
      <c r="C43">
        <v>2</v>
      </c>
      <c r="D43">
        <v>1</v>
      </c>
      <c r="E43">
        <v>1</v>
      </c>
      <c r="F43">
        <v>1</v>
      </c>
      <c r="G43">
        <v>2</v>
      </c>
      <c r="H43">
        <v>6</v>
      </c>
      <c r="I43">
        <v>0</v>
      </c>
      <c r="J43">
        <v>1</v>
      </c>
      <c r="K43">
        <v>0</v>
      </c>
      <c r="L43">
        <v>0</v>
      </c>
      <c r="M43">
        <v>1</v>
      </c>
      <c r="N43">
        <v>0</v>
      </c>
      <c r="O43">
        <v>5</v>
      </c>
      <c r="P43">
        <v>0</v>
      </c>
      <c r="Q43">
        <v>0</v>
      </c>
      <c r="R43">
        <v>2</v>
      </c>
      <c r="S43">
        <v>1</v>
      </c>
      <c r="T43">
        <v>0</v>
      </c>
      <c r="U43">
        <v>5</v>
      </c>
      <c r="V43">
        <v>0</v>
      </c>
      <c r="W43">
        <v>2</v>
      </c>
      <c r="X43">
        <v>1</v>
      </c>
      <c r="Y43">
        <v>5</v>
      </c>
      <c r="Z43">
        <v>1</v>
      </c>
      <c r="AA43">
        <v>0</v>
      </c>
      <c r="AB43">
        <v>2</v>
      </c>
      <c r="AC43">
        <v>1</v>
      </c>
      <c r="AD43">
        <v>4</v>
      </c>
      <c r="AE43">
        <v>3</v>
      </c>
      <c r="AF43">
        <v>2</v>
      </c>
      <c r="AG43">
        <v>1</v>
      </c>
      <c r="AH43">
        <v>0</v>
      </c>
      <c r="AI43">
        <v>5</v>
      </c>
      <c r="AJ43">
        <v>27</v>
      </c>
      <c r="AK43">
        <v>0</v>
      </c>
      <c r="AL43">
        <v>5</v>
      </c>
      <c r="AM43">
        <v>1</v>
      </c>
      <c r="AN43">
        <v>0</v>
      </c>
      <c r="AO43">
        <v>4</v>
      </c>
    </row>
    <row r="44" spans="1:41" x14ac:dyDescent="0.25">
      <c r="A44" t="s">
        <v>103</v>
      </c>
      <c r="B44">
        <v>14</v>
      </c>
      <c r="C44">
        <v>2</v>
      </c>
      <c r="D44">
        <v>7</v>
      </c>
      <c r="E44">
        <v>14</v>
      </c>
      <c r="F44">
        <v>0</v>
      </c>
      <c r="G44">
        <v>1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4</v>
      </c>
      <c r="O44">
        <v>2</v>
      </c>
      <c r="P44">
        <v>0</v>
      </c>
      <c r="Q44">
        <v>0</v>
      </c>
      <c r="R44">
        <v>0</v>
      </c>
      <c r="S44">
        <v>0</v>
      </c>
      <c r="T44">
        <v>2</v>
      </c>
      <c r="U44">
        <v>0</v>
      </c>
      <c r="V44">
        <v>0</v>
      </c>
      <c r="W44">
        <v>0</v>
      </c>
      <c r="X44">
        <v>2</v>
      </c>
      <c r="Y44">
        <v>2</v>
      </c>
      <c r="Z44">
        <v>0</v>
      </c>
      <c r="AA44">
        <v>1</v>
      </c>
      <c r="AB44">
        <v>1</v>
      </c>
      <c r="AC44">
        <v>4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2</v>
      </c>
      <c r="AJ44">
        <v>0</v>
      </c>
      <c r="AK44">
        <v>0</v>
      </c>
      <c r="AL44">
        <v>1</v>
      </c>
      <c r="AM44">
        <v>15</v>
      </c>
      <c r="AN44">
        <v>3</v>
      </c>
      <c r="AO44">
        <v>0</v>
      </c>
    </row>
    <row r="45" spans="1:41" x14ac:dyDescent="0.25">
      <c r="A45" t="s">
        <v>75</v>
      </c>
      <c r="B45">
        <v>0</v>
      </c>
      <c r="C45">
        <v>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</row>
    <row r="46" spans="1:41" x14ac:dyDescent="0.25">
      <c r="A46" t="s">
        <v>104</v>
      </c>
      <c r="B46">
        <v>0</v>
      </c>
      <c r="C46">
        <v>0</v>
      </c>
      <c r="D46">
        <v>0</v>
      </c>
      <c r="E46">
        <v>1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</row>
    <row r="47" spans="1:41" x14ac:dyDescent="0.25">
      <c r="A47" t="s">
        <v>76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</row>
    <row r="48" spans="1:41" x14ac:dyDescent="0.25">
      <c r="A48" t="s">
        <v>77</v>
      </c>
      <c r="B48">
        <v>0</v>
      </c>
      <c r="C48">
        <v>0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</row>
    <row r="49" spans="1:41" x14ac:dyDescent="0.25">
      <c r="A49" t="s">
        <v>105</v>
      </c>
      <c r="B49">
        <v>6</v>
      </c>
      <c r="C49">
        <v>3</v>
      </c>
      <c r="D49">
        <v>5</v>
      </c>
      <c r="E49">
        <v>3</v>
      </c>
      <c r="F49">
        <v>0</v>
      </c>
      <c r="G49">
        <v>0</v>
      </c>
      <c r="H49">
        <v>1</v>
      </c>
      <c r="I49">
        <v>1</v>
      </c>
      <c r="J49">
        <v>1</v>
      </c>
      <c r="K49">
        <v>0</v>
      </c>
      <c r="L49">
        <v>1</v>
      </c>
      <c r="M49">
        <v>4</v>
      </c>
      <c r="N49">
        <v>9</v>
      </c>
      <c r="O49">
        <v>2</v>
      </c>
      <c r="P49">
        <v>3</v>
      </c>
      <c r="Q49">
        <v>0</v>
      </c>
      <c r="R49">
        <v>8</v>
      </c>
      <c r="S49">
        <v>1</v>
      </c>
      <c r="T49">
        <v>0</v>
      </c>
      <c r="U49">
        <v>3</v>
      </c>
      <c r="V49">
        <v>3</v>
      </c>
      <c r="W49">
        <v>0</v>
      </c>
      <c r="X49">
        <v>1</v>
      </c>
      <c r="Y49">
        <v>0</v>
      </c>
      <c r="Z49">
        <v>2</v>
      </c>
      <c r="AA49">
        <v>12</v>
      </c>
      <c r="AB49">
        <v>11</v>
      </c>
      <c r="AC49">
        <v>7</v>
      </c>
      <c r="AD49">
        <v>3</v>
      </c>
      <c r="AE49">
        <v>3</v>
      </c>
      <c r="AF49">
        <v>5</v>
      </c>
      <c r="AG49">
        <v>2</v>
      </c>
      <c r="AH49">
        <v>1</v>
      </c>
      <c r="AI49">
        <v>5</v>
      </c>
      <c r="AJ49">
        <v>1</v>
      </c>
      <c r="AK49">
        <v>0</v>
      </c>
      <c r="AL49">
        <v>2</v>
      </c>
      <c r="AM49">
        <v>11</v>
      </c>
      <c r="AN49">
        <v>14</v>
      </c>
      <c r="AO49">
        <v>10</v>
      </c>
    </row>
    <row r="50" spans="1:41" x14ac:dyDescent="0.25">
      <c r="A50" t="s">
        <v>106</v>
      </c>
      <c r="B50">
        <v>0</v>
      </c>
      <c r="C50">
        <v>0</v>
      </c>
      <c r="D50">
        <v>5</v>
      </c>
      <c r="E50">
        <v>2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</v>
      </c>
      <c r="M50">
        <v>0</v>
      </c>
      <c r="N50">
        <v>3</v>
      </c>
      <c r="O50">
        <v>1</v>
      </c>
      <c r="P50">
        <v>1</v>
      </c>
      <c r="Q50">
        <v>1</v>
      </c>
      <c r="R50">
        <v>2</v>
      </c>
      <c r="S50">
        <v>0</v>
      </c>
      <c r="T50">
        <v>0</v>
      </c>
      <c r="U50">
        <v>1</v>
      </c>
      <c r="V50">
        <v>0</v>
      </c>
      <c r="W50">
        <v>1</v>
      </c>
      <c r="X50">
        <v>0</v>
      </c>
      <c r="Y50">
        <v>0</v>
      </c>
      <c r="Z50">
        <v>1</v>
      </c>
      <c r="AA50">
        <v>2</v>
      </c>
      <c r="AB50">
        <v>0</v>
      </c>
      <c r="AC50">
        <v>1</v>
      </c>
      <c r="AD50">
        <v>2</v>
      </c>
      <c r="AE50">
        <v>2</v>
      </c>
      <c r="AF50">
        <v>1</v>
      </c>
      <c r="AG50">
        <v>0</v>
      </c>
      <c r="AH50">
        <v>0</v>
      </c>
      <c r="AI50">
        <v>1</v>
      </c>
      <c r="AJ50">
        <v>1</v>
      </c>
      <c r="AK50">
        <v>0</v>
      </c>
      <c r="AL50">
        <v>3</v>
      </c>
      <c r="AM50">
        <v>1</v>
      </c>
      <c r="AN50">
        <v>8</v>
      </c>
      <c r="AO50">
        <v>1</v>
      </c>
    </row>
    <row r="51" spans="1:41" x14ac:dyDescent="0.25">
      <c r="A51" t="s">
        <v>107</v>
      </c>
      <c r="B51">
        <v>8</v>
      </c>
      <c r="C51">
        <v>1</v>
      </c>
      <c r="D51">
        <v>8</v>
      </c>
      <c r="E51">
        <v>0</v>
      </c>
      <c r="F51">
        <v>2</v>
      </c>
      <c r="G51">
        <v>0</v>
      </c>
      <c r="H51">
        <v>5</v>
      </c>
      <c r="I51">
        <v>2</v>
      </c>
      <c r="J51">
        <v>4</v>
      </c>
      <c r="K51">
        <v>1</v>
      </c>
      <c r="L51">
        <v>1</v>
      </c>
      <c r="M51">
        <v>2</v>
      </c>
      <c r="N51">
        <v>3</v>
      </c>
      <c r="O51">
        <v>2</v>
      </c>
      <c r="P51">
        <v>1</v>
      </c>
      <c r="Q51">
        <v>1</v>
      </c>
      <c r="R51">
        <v>3</v>
      </c>
      <c r="S51">
        <v>0</v>
      </c>
      <c r="T51">
        <v>1</v>
      </c>
      <c r="U51">
        <v>2</v>
      </c>
      <c r="V51">
        <v>4</v>
      </c>
      <c r="W51">
        <v>0</v>
      </c>
      <c r="X51">
        <v>3</v>
      </c>
      <c r="Y51">
        <v>1</v>
      </c>
      <c r="Z51">
        <v>1</v>
      </c>
      <c r="AA51">
        <v>0</v>
      </c>
      <c r="AB51">
        <v>1</v>
      </c>
      <c r="AC51">
        <v>1</v>
      </c>
      <c r="AD51">
        <v>2</v>
      </c>
      <c r="AE51">
        <v>4</v>
      </c>
      <c r="AF51">
        <v>5</v>
      </c>
      <c r="AG51">
        <v>1</v>
      </c>
      <c r="AH51">
        <v>2</v>
      </c>
      <c r="AI51">
        <v>1</v>
      </c>
      <c r="AJ51">
        <v>8</v>
      </c>
      <c r="AK51">
        <v>0</v>
      </c>
      <c r="AL51">
        <v>3</v>
      </c>
      <c r="AM51">
        <v>2</v>
      </c>
      <c r="AN51">
        <v>1</v>
      </c>
      <c r="AO51">
        <v>10</v>
      </c>
    </row>
    <row r="52" spans="1:41" x14ac:dyDescent="0.25">
      <c r="A52" t="s">
        <v>108</v>
      </c>
      <c r="B52">
        <v>0</v>
      </c>
      <c r="C52">
        <v>0</v>
      </c>
      <c r="D52">
        <v>2</v>
      </c>
      <c r="E52">
        <v>0</v>
      </c>
      <c r="F52">
        <v>0</v>
      </c>
      <c r="G52">
        <v>0</v>
      </c>
      <c r="H52">
        <v>0</v>
      </c>
      <c r="I52">
        <v>2</v>
      </c>
      <c r="J52">
        <v>0</v>
      </c>
      <c r="K52">
        <v>0</v>
      </c>
      <c r="L52">
        <v>1</v>
      </c>
      <c r="M52">
        <v>1</v>
      </c>
      <c r="N52">
        <v>0</v>
      </c>
      <c r="O52">
        <v>2</v>
      </c>
      <c r="P52">
        <v>1</v>
      </c>
      <c r="Q52">
        <v>2</v>
      </c>
      <c r="R52">
        <v>0</v>
      </c>
      <c r="S52">
        <v>1</v>
      </c>
      <c r="T52">
        <v>0</v>
      </c>
      <c r="U52">
        <v>0</v>
      </c>
      <c r="V52">
        <v>0</v>
      </c>
      <c r="W52">
        <v>0</v>
      </c>
      <c r="X52">
        <v>1</v>
      </c>
      <c r="Y52">
        <v>0</v>
      </c>
      <c r="Z52">
        <v>0</v>
      </c>
      <c r="AA52">
        <v>0</v>
      </c>
      <c r="AB52">
        <v>2</v>
      </c>
      <c r="AC52">
        <v>0</v>
      </c>
      <c r="AD52">
        <v>1</v>
      </c>
      <c r="AE52">
        <v>0</v>
      </c>
      <c r="AF52">
        <v>1</v>
      </c>
      <c r="AG52">
        <v>0</v>
      </c>
      <c r="AH52">
        <v>1</v>
      </c>
      <c r="AI52">
        <v>0</v>
      </c>
      <c r="AJ52">
        <v>1</v>
      </c>
      <c r="AK52">
        <v>0</v>
      </c>
      <c r="AL52">
        <v>0</v>
      </c>
      <c r="AM52">
        <v>1</v>
      </c>
      <c r="AN52">
        <v>3</v>
      </c>
      <c r="AO52">
        <v>1</v>
      </c>
    </row>
    <row r="53" spans="1:41" x14ac:dyDescent="0.25">
      <c r="A53" t="s">
        <v>78</v>
      </c>
      <c r="B53">
        <v>0</v>
      </c>
      <c r="C53">
        <v>0</v>
      </c>
      <c r="D53">
        <v>0</v>
      </c>
      <c r="E53">
        <v>3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2</v>
      </c>
      <c r="AK53">
        <v>0</v>
      </c>
      <c r="AL53">
        <v>0</v>
      </c>
      <c r="AM53">
        <v>0</v>
      </c>
      <c r="AN53">
        <v>0</v>
      </c>
      <c r="AO53">
        <v>0</v>
      </c>
    </row>
    <row r="54" spans="1:41" x14ac:dyDescent="0.25">
      <c r="A54" t="s">
        <v>109</v>
      </c>
      <c r="B54">
        <v>0</v>
      </c>
      <c r="C54">
        <v>0</v>
      </c>
      <c r="D54">
        <v>0</v>
      </c>
      <c r="E54">
        <v>138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3</v>
      </c>
      <c r="AJ54">
        <v>3</v>
      </c>
      <c r="AK54">
        <v>0</v>
      </c>
      <c r="AL54">
        <v>2</v>
      </c>
      <c r="AM54">
        <v>0</v>
      </c>
      <c r="AN54">
        <v>0</v>
      </c>
      <c r="AO54">
        <v>0</v>
      </c>
    </row>
    <row r="55" spans="1:41" x14ac:dyDescent="0.25">
      <c r="A55" t="s">
        <v>110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</row>
    <row r="56" spans="1:41" x14ac:dyDescent="0.25">
      <c r="A56" t="s">
        <v>111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</row>
    <row r="57" spans="1:41" x14ac:dyDescent="0.25">
      <c r="A57" t="s">
        <v>112</v>
      </c>
      <c r="B57">
        <v>1</v>
      </c>
      <c r="C57">
        <v>0</v>
      </c>
      <c r="D57">
        <v>1</v>
      </c>
      <c r="E57">
        <v>4</v>
      </c>
      <c r="F57">
        <v>1</v>
      </c>
      <c r="G57">
        <v>0</v>
      </c>
      <c r="H57">
        <v>0</v>
      </c>
      <c r="I57">
        <v>0</v>
      </c>
      <c r="J57">
        <v>13</v>
      </c>
      <c r="K57">
        <v>0</v>
      </c>
      <c r="L57">
        <v>29</v>
      </c>
      <c r="M57">
        <v>0</v>
      </c>
      <c r="N57">
        <v>4</v>
      </c>
      <c r="O57">
        <v>0</v>
      </c>
      <c r="P57">
        <v>2</v>
      </c>
      <c r="Q57">
        <v>0</v>
      </c>
      <c r="R57">
        <v>0</v>
      </c>
      <c r="S57">
        <v>0</v>
      </c>
      <c r="T57">
        <v>0</v>
      </c>
      <c r="U57">
        <v>2</v>
      </c>
      <c r="V57">
        <v>0</v>
      </c>
      <c r="W57">
        <v>0</v>
      </c>
      <c r="X57">
        <v>0</v>
      </c>
      <c r="Y57">
        <v>1</v>
      </c>
      <c r="Z57">
        <v>0</v>
      </c>
      <c r="AA57">
        <v>3</v>
      </c>
      <c r="AB57">
        <v>3</v>
      </c>
      <c r="AC57">
        <v>0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1</v>
      </c>
      <c r="AJ57">
        <v>12</v>
      </c>
      <c r="AK57">
        <v>0</v>
      </c>
      <c r="AL57">
        <v>1</v>
      </c>
      <c r="AM57">
        <v>2</v>
      </c>
      <c r="AN57">
        <v>1</v>
      </c>
      <c r="AO57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C41A6-557C-4E32-BC33-2E042BB5F8CA}">
  <dimension ref="A1:J57"/>
  <sheetViews>
    <sheetView workbookViewId="0">
      <selection activeCell="A46" sqref="A46:XFD46"/>
    </sheetView>
  </sheetViews>
  <sheetFormatPr defaultColWidth="10.85546875" defaultRowHeight="15" x14ac:dyDescent="0.25"/>
  <cols>
    <col min="1" max="1" width="28.5703125" style="10" customWidth="1"/>
    <col min="2" max="10" width="10.85546875" style="15"/>
  </cols>
  <sheetData>
    <row r="1" spans="1:10" x14ac:dyDescent="0.25">
      <c r="B1" s="11" t="s">
        <v>119</v>
      </c>
      <c r="C1" s="11" t="s">
        <v>120</v>
      </c>
      <c r="D1" s="11" t="s">
        <v>121</v>
      </c>
      <c r="E1" s="11" t="s">
        <v>122</v>
      </c>
      <c r="F1" s="11" t="s">
        <v>123</v>
      </c>
      <c r="G1" s="11" t="s">
        <v>124</v>
      </c>
      <c r="H1" s="11" t="s">
        <v>125</v>
      </c>
      <c r="I1" s="11" t="s">
        <v>126</v>
      </c>
      <c r="J1" s="11" t="s">
        <v>127</v>
      </c>
    </row>
    <row r="2" spans="1:10" x14ac:dyDescent="0.25">
      <c r="A2" s="10" t="s">
        <v>277</v>
      </c>
      <c r="B2" s="12" t="s">
        <v>129</v>
      </c>
      <c r="C2" s="13">
        <v>3</v>
      </c>
      <c r="D2" s="13">
        <v>3</v>
      </c>
      <c r="E2" s="13">
        <v>2</v>
      </c>
      <c r="F2" s="13">
        <v>3</v>
      </c>
      <c r="G2" s="13" t="s">
        <v>137</v>
      </c>
      <c r="H2" s="13" t="s">
        <v>151</v>
      </c>
      <c r="I2" s="13" t="s">
        <v>129</v>
      </c>
      <c r="J2" s="12">
        <v>4</v>
      </c>
    </row>
    <row r="3" spans="1:10" x14ac:dyDescent="0.25">
      <c r="A3" s="10" t="s">
        <v>128</v>
      </c>
      <c r="B3" s="12" t="s">
        <v>129</v>
      </c>
      <c r="C3" s="13">
        <v>1</v>
      </c>
      <c r="D3" s="13">
        <v>3</v>
      </c>
      <c r="E3" s="13">
        <v>2</v>
      </c>
      <c r="F3" s="13">
        <v>3</v>
      </c>
      <c r="G3" s="13">
        <v>6</v>
      </c>
      <c r="H3" s="13">
        <v>6</v>
      </c>
      <c r="I3" s="13" t="s">
        <v>130</v>
      </c>
      <c r="J3" s="12">
        <v>4</v>
      </c>
    </row>
    <row r="4" spans="1:10" x14ac:dyDescent="0.25">
      <c r="A4" s="10" t="s">
        <v>80</v>
      </c>
      <c r="B4" s="12">
        <v>2</v>
      </c>
      <c r="C4" s="13">
        <v>2</v>
      </c>
      <c r="D4" s="13">
        <v>2</v>
      </c>
      <c r="E4" s="13">
        <v>2</v>
      </c>
      <c r="F4" s="13">
        <v>2</v>
      </c>
      <c r="G4" s="13" t="s">
        <v>131</v>
      </c>
      <c r="H4" s="13" t="s">
        <v>130</v>
      </c>
      <c r="I4" s="13" t="s">
        <v>130</v>
      </c>
      <c r="J4" s="12">
        <v>2</v>
      </c>
    </row>
    <row r="5" spans="1:10" x14ac:dyDescent="0.25">
      <c r="A5" s="10" t="s">
        <v>132</v>
      </c>
      <c r="B5" s="12" t="s">
        <v>129</v>
      </c>
      <c r="C5" s="13">
        <v>2</v>
      </c>
      <c r="D5" s="13">
        <v>4</v>
      </c>
      <c r="E5" s="13">
        <v>2</v>
      </c>
      <c r="F5" s="13">
        <v>1</v>
      </c>
      <c r="G5" s="13" t="s">
        <v>131</v>
      </c>
      <c r="H5" s="13" t="s">
        <v>131</v>
      </c>
      <c r="I5" s="13" t="s">
        <v>130</v>
      </c>
      <c r="J5" s="12">
        <v>1</v>
      </c>
    </row>
    <row r="6" spans="1:10" x14ac:dyDescent="0.25">
      <c r="A6" s="10" t="s">
        <v>133</v>
      </c>
      <c r="B6" s="12" t="s">
        <v>129</v>
      </c>
      <c r="C6" s="13">
        <v>1</v>
      </c>
      <c r="D6" s="13">
        <v>4</v>
      </c>
      <c r="E6" s="13">
        <v>1</v>
      </c>
      <c r="F6" s="13">
        <v>1</v>
      </c>
      <c r="G6" s="13" t="s">
        <v>134</v>
      </c>
      <c r="H6" s="13" t="s">
        <v>131</v>
      </c>
      <c r="I6" s="13" t="s">
        <v>130</v>
      </c>
      <c r="J6" s="12">
        <v>1</v>
      </c>
    </row>
    <row r="7" spans="1:10" x14ac:dyDescent="0.25">
      <c r="A7" s="10" t="s">
        <v>57</v>
      </c>
      <c r="B7" s="12">
        <v>2</v>
      </c>
      <c r="C7" s="13">
        <v>3</v>
      </c>
      <c r="D7" s="13">
        <v>2</v>
      </c>
      <c r="E7" s="13">
        <v>2</v>
      </c>
      <c r="F7" s="13">
        <v>2</v>
      </c>
      <c r="G7" s="13" t="s">
        <v>134</v>
      </c>
      <c r="H7" s="13" t="s">
        <v>129</v>
      </c>
      <c r="I7" s="13" t="s">
        <v>134</v>
      </c>
      <c r="J7" s="12">
        <v>1</v>
      </c>
    </row>
    <row r="8" spans="1:10" x14ac:dyDescent="0.25">
      <c r="A8" s="10" t="s">
        <v>135</v>
      </c>
      <c r="B8" s="12">
        <v>2</v>
      </c>
      <c r="C8" s="13">
        <v>2</v>
      </c>
      <c r="D8" s="13">
        <v>4</v>
      </c>
      <c r="E8" s="13">
        <v>2</v>
      </c>
      <c r="F8" s="13">
        <v>2</v>
      </c>
      <c r="G8" s="13" t="s">
        <v>136</v>
      </c>
      <c r="H8" s="13" t="s">
        <v>137</v>
      </c>
      <c r="I8" s="13" t="s">
        <v>130</v>
      </c>
      <c r="J8" s="12">
        <v>4</v>
      </c>
    </row>
    <row r="9" spans="1:10" x14ac:dyDescent="0.25">
      <c r="A9" s="10" t="s">
        <v>138</v>
      </c>
      <c r="B9" s="12">
        <v>1</v>
      </c>
      <c r="C9" s="13">
        <v>1</v>
      </c>
      <c r="D9" s="13">
        <v>4</v>
      </c>
      <c r="E9" s="13">
        <v>2</v>
      </c>
      <c r="F9" s="13" t="s">
        <v>130</v>
      </c>
      <c r="G9" s="13" t="s">
        <v>136</v>
      </c>
      <c r="H9" s="13" t="s">
        <v>136</v>
      </c>
      <c r="I9" s="13" t="s">
        <v>130</v>
      </c>
      <c r="J9" s="12">
        <v>4</v>
      </c>
    </row>
    <row r="10" spans="1:10" x14ac:dyDescent="0.25">
      <c r="A10" s="10" t="s">
        <v>139</v>
      </c>
      <c r="B10" s="12" t="s">
        <v>129</v>
      </c>
      <c r="C10" s="13">
        <v>1</v>
      </c>
      <c r="D10" s="13" t="s">
        <v>136</v>
      </c>
      <c r="E10" s="13">
        <v>2</v>
      </c>
      <c r="F10" s="13">
        <v>1</v>
      </c>
      <c r="G10" s="13" t="s">
        <v>131</v>
      </c>
      <c r="H10" s="13" t="s">
        <v>131</v>
      </c>
      <c r="I10" s="13" t="s">
        <v>130</v>
      </c>
      <c r="J10" s="12">
        <v>2</v>
      </c>
    </row>
    <row r="11" spans="1:10" x14ac:dyDescent="0.25">
      <c r="A11" s="10" t="s">
        <v>140</v>
      </c>
      <c r="B11" s="12">
        <v>2</v>
      </c>
      <c r="C11" s="13">
        <v>3</v>
      </c>
      <c r="D11" s="13">
        <v>3</v>
      </c>
      <c r="E11" s="13">
        <v>3</v>
      </c>
      <c r="F11" s="13">
        <v>2</v>
      </c>
      <c r="G11" s="13" t="s">
        <v>131</v>
      </c>
      <c r="H11" s="13" t="s">
        <v>130</v>
      </c>
      <c r="I11" s="13" t="s">
        <v>130</v>
      </c>
      <c r="J11" s="12">
        <v>1</v>
      </c>
    </row>
    <row r="12" spans="1:10" x14ac:dyDescent="0.25">
      <c r="A12" s="10" t="s">
        <v>141</v>
      </c>
      <c r="B12" s="12">
        <v>2</v>
      </c>
      <c r="C12" s="13">
        <v>1</v>
      </c>
      <c r="D12" s="13" t="s">
        <v>136</v>
      </c>
      <c r="E12" s="13">
        <v>3</v>
      </c>
      <c r="F12" s="13">
        <v>1</v>
      </c>
      <c r="G12" s="13" t="s">
        <v>136</v>
      </c>
      <c r="H12" s="13" t="s">
        <v>131</v>
      </c>
      <c r="I12" s="13" t="s">
        <v>130</v>
      </c>
      <c r="J12" s="12">
        <v>1</v>
      </c>
    </row>
    <row r="13" spans="1:10" x14ac:dyDescent="0.25">
      <c r="A13" s="10" t="s">
        <v>59</v>
      </c>
      <c r="B13" s="12" t="s">
        <v>129</v>
      </c>
      <c r="C13" s="13">
        <v>1</v>
      </c>
      <c r="D13" s="13">
        <v>4</v>
      </c>
      <c r="E13" s="13">
        <v>2</v>
      </c>
      <c r="F13" s="13">
        <v>3</v>
      </c>
      <c r="G13" s="13" t="s">
        <v>134</v>
      </c>
      <c r="H13" s="13" t="s">
        <v>131</v>
      </c>
      <c r="I13" s="13" t="s">
        <v>130</v>
      </c>
      <c r="J13" s="12">
        <v>1</v>
      </c>
    </row>
    <row r="14" spans="1:10" x14ac:dyDescent="0.25">
      <c r="A14" s="10" t="s">
        <v>142</v>
      </c>
      <c r="B14" s="12">
        <v>2</v>
      </c>
      <c r="C14" s="13">
        <v>1</v>
      </c>
      <c r="D14" s="13" t="s">
        <v>136</v>
      </c>
      <c r="E14" s="13">
        <v>1</v>
      </c>
      <c r="F14" s="13">
        <v>3</v>
      </c>
      <c r="G14" s="13" t="s">
        <v>134</v>
      </c>
      <c r="H14" s="13" t="s">
        <v>130</v>
      </c>
      <c r="I14" s="13" t="s">
        <v>130</v>
      </c>
      <c r="J14" s="12">
        <v>4</v>
      </c>
    </row>
    <row r="15" spans="1:10" x14ac:dyDescent="0.25">
      <c r="A15" s="10" t="s">
        <v>143</v>
      </c>
      <c r="B15" s="12">
        <v>2</v>
      </c>
      <c r="C15" s="13">
        <v>2</v>
      </c>
      <c r="D15" s="13" t="s">
        <v>136</v>
      </c>
      <c r="E15" s="13">
        <v>1</v>
      </c>
      <c r="F15" s="13">
        <v>3</v>
      </c>
      <c r="G15" s="13" t="s">
        <v>130</v>
      </c>
      <c r="H15" s="13" t="s">
        <v>130</v>
      </c>
      <c r="I15" s="13" t="s">
        <v>130</v>
      </c>
      <c r="J15" s="12">
        <v>2</v>
      </c>
    </row>
    <row r="16" spans="1:10" x14ac:dyDescent="0.25">
      <c r="A16" s="10" t="s">
        <v>144</v>
      </c>
      <c r="B16" s="12">
        <v>2</v>
      </c>
      <c r="C16" s="13">
        <v>3</v>
      </c>
      <c r="D16" s="13">
        <v>2</v>
      </c>
      <c r="E16" s="13">
        <v>2</v>
      </c>
      <c r="F16" s="13">
        <v>3</v>
      </c>
      <c r="G16" s="13" t="s">
        <v>131</v>
      </c>
      <c r="H16" s="13" t="s">
        <v>131</v>
      </c>
      <c r="I16" s="13" t="s">
        <v>130</v>
      </c>
      <c r="J16" s="12">
        <v>2</v>
      </c>
    </row>
    <row r="17" spans="1:10" x14ac:dyDescent="0.25">
      <c r="A17" s="10" t="s">
        <v>60</v>
      </c>
      <c r="B17" s="12">
        <v>2</v>
      </c>
      <c r="C17" s="13">
        <v>2</v>
      </c>
      <c r="D17" s="13" t="s">
        <v>136</v>
      </c>
      <c r="E17" s="13">
        <v>1</v>
      </c>
      <c r="F17" s="13">
        <v>3</v>
      </c>
      <c r="G17" s="13" t="s">
        <v>134</v>
      </c>
      <c r="H17" s="13" t="s">
        <v>134</v>
      </c>
      <c r="I17" s="13" t="s">
        <v>130</v>
      </c>
      <c r="J17" s="12">
        <v>1</v>
      </c>
    </row>
    <row r="18" spans="1:10" x14ac:dyDescent="0.25">
      <c r="A18" s="10" t="s">
        <v>61</v>
      </c>
      <c r="B18" s="12">
        <v>2</v>
      </c>
      <c r="C18" s="13">
        <v>3</v>
      </c>
      <c r="D18" s="13">
        <v>2</v>
      </c>
      <c r="E18" s="13">
        <v>2</v>
      </c>
      <c r="F18" s="13">
        <v>1</v>
      </c>
      <c r="G18" s="13" t="s">
        <v>136</v>
      </c>
      <c r="H18" s="13" t="s">
        <v>136</v>
      </c>
      <c r="I18" s="13" t="s">
        <v>130</v>
      </c>
      <c r="J18" s="12">
        <v>2</v>
      </c>
    </row>
    <row r="19" spans="1:10" x14ac:dyDescent="0.25">
      <c r="A19" s="10" t="s">
        <v>145</v>
      </c>
      <c r="B19" s="12">
        <v>2</v>
      </c>
      <c r="C19" s="13">
        <v>3</v>
      </c>
      <c r="D19" s="13">
        <v>3</v>
      </c>
      <c r="E19" s="13">
        <v>2</v>
      </c>
      <c r="F19" s="13">
        <v>2</v>
      </c>
      <c r="G19" s="13" t="s">
        <v>134</v>
      </c>
      <c r="H19" s="13" t="s">
        <v>130</v>
      </c>
      <c r="I19" s="13" t="s">
        <v>129</v>
      </c>
      <c r="J19" s="12">
        <v>1</v>
      </c>
    </row>
    <row r="20" spans="1:10" x14ac:dyDescent="0.25">
      <c r="A20" s="10" t="s">
        <v>146</v>
      </c>
      <c r="B20" s="12">
        <v>2</v>
      </c>
      <c r="C20" s="13">
        <v>3</v>
      </c>
      <c r="D20" s="13">
        <v>3</v>
      </c>
      <c r="E20" s="13">
        <v>3</v>
      </c>
      <c r="F20" s="13">
        <v>3</v>
      </c>
      <c r="G20" s="13" t="s">
        <v>134</v>
      </c>
      <c r="H20" s="13" t="s">
        <v>129</v>
      </c>
      <c r="I20" s="13" t="s">
        <v>130</v>
      </c>
      <c r="J20" s="12">
        <v>3</v>
      </c>
    </row>
    <row r="21" spans="1:10" x14ac:dyDescent="0.25">
      <c r="A21" s="10" t="s">
        <v>147</v>
      </c>
      <c r="B21" s="12">
        <v>2</v>
      </c>
      <c r="C21" s="13">
        <v>2</v>
      </c>
      <c r="D21" s="13">
        <v>3</v>
      </c>
      <c r="E21" s="13">
        <v>2</v>
      </c>
      <c r="F21" s="13">
        <v>2</v>
      </c>
      <c r="G21" s="13" t="s">
        <v>136</v>
      </c>
      <c r="H21" s="13" t="s">
        <v>137</v>
      </c>
      <c r="I21" s="13" t="s">
        <v>130</v>
      </c>
      <c r="J21" s="12">
        <v>4</v>
      </c>
    </row>
    <row r="22" spans="1:10" x14ac:dyDescent="0.25">
      <c r="A22" s="10" t="s">
        <v>148</v>
      </c>
      <c r="B22" s="12">
        <v>2</v>
      </c>
      <c r="C22" s="13">
        <v>2</v>
      </c>
      <c r="D22" s="13">
        <v>4</v>
      </c>
      <c r="E22" s="13">
        <v>2</v>
      </c>
      <c r="F22" s="13">
        <v>3</v>
      </c>
      <c r="G22" s="13" t="s">
        <v>131</v>
      </c>
      <c r="H22" s="13" t="s">
        <v>134</v>
      </c>
      <c r="I22" s="13" t="s">
        <v>130</v>
      </c>
      <c r="J22" s="12">
        <v>3</v>
      </c>
    </row>
    <row r="23" spans="1:10" x14ac:dyDescent="0.25">
      <c r="A23" s="10" t="s">
        <v>63</v>
      </c>
      <c r="B23" s="12">
        <v>1</v>
      </c>
      <c r="C23" s="13">
        <v>1</v>
      </c>
      <c r="D23" s="13">
        <v>1</v>
      </c>
      <c r="E23" s="13">
        <v>2</v>
      </c>
      <c r="F23" s="13">
        <v>2</v>
      </c>
      <c r="G23" s="13" t="s">
        <v>130</v>
      </c>
      <c r="H23" s="13" t="s">
        <v>129</v>
      </c>
      <c r="I23" s="13" t="s">
        <v>130</v>
      </c>
      <c r="J23" s="12">
        <v>1</v>
      </c>
    </row>
    <row r="24" spans="1:10" x14ac:dyDescent="0.25">
      <c r="A24" s="10" t="s">
        <v>279</v>
      </c>
      <c r="B24" s="12">
        <v>2</v>
      </c>
      <c r="C24" s="13">
        <v>1</v>
      </c>
      <c r="D24" s="13">
        <v>1</v>
      </c>
      <c r="E24" s="13">
        <v>2</v>
      </c>
      <c r="F24" s="13">
        <v>3</v>
      </c>
      <c r="G24" s="13" t="s">
        <v>131</v>
      </c>
      <c r="H24" s="13" t="s">
        <v>134</v>
      </c>
      <c r="I24" s="13" t="s">
        <v>134</v>
      </c>
      <c r="J24" s="12">
        <v>2</v>
      </c>
    </row>
    <row r="25" spans="1:10" x14ac:dyDescent="0.25">
      <c r="A25" s="10" t="s">
        <v>278</v>
      </c>
      <c r="B25" s="12" t="s">
        <v>129</v>
      </c>
      <c r="C25" s="13">
        <v>1</v>
      </c>
      <c r="D25" s="13">
        <v>4</v>
      </c>
      <c r="E25" s="13">
        <v>2</v>
      </c>
      <c r="F25" s="13">
        <v>2</v>
      </c>
      <c r="G25" s="13" t="s">
        <v>131</v>
      </c>
      <c r="H25" s="13" t="s">
        <v>131</v>
      </c>
      <c r="I25" s="13" t="s">
        <v>130</v>
      </c>
      <c r="J25" s="12">
        <v>1</v>
      </c>
    </row>
    <row r="26" spans="1:10" x14ac:dyDescent="0.25">
      <c r="A26" s="10" t="s">
        <v>149</v>
      </c>
      <c r="B26" s="12">
        <v>1</v>
      </c>
      <c r="C26" s="13">
        <v>1</v>
      </c>
      <c r="D26" s="13">
        <v>1</v>
      </c>
      <c r="E26" s="13">
        <v>1</v>
      </c>
      <c r="F26" s="13">
        <v>1</v>
      </c>
      <c r="G26" s="13" t="s">
        <v>129</v>
      </c>
      <c r="H26" s="13" t="s">
        <v>129</v>
      </c>
      <c r="I26" s="13" t="s">
        <v>129</v>
      </c>
      <c r="J26" s="12">
        <v>1</v>
      </c>
    </row>
    <row r="27" spans="1:10" x14ac:dyDescent="0.25">
      <c r="A27" s="10" t="s">
        <v>150</v>
      </c>
      <c r="B27" s="12">
        <v>2</v>
      </c>
      <c r="C27" s="13">
        <v>2</v>
      </c>
      <c r="D27" s="13">
        <v>4</v>
      </c>
      <c r="E27" s="13">
        <v>2</v>
      </c>
      <c r="F27" s="13">
        <v>3</v>
      </c>
      <c r="G27" s="13" t="s">
        <v>137</v>
      </c>
      <c r="H27" s="13" t="s">
        <v>137</v>
      </c>
      <c r="I27" s="13" t="s">
        <v>130</v>
      </c>
      <c r="J27" s="12">
        <v>3</v>
      </c>
    </row>
    <row r="28" spans="1:10" x14ac:dyDescent="0.25">
      <c r="A28" s="10" t="s">
        <v>65</v>
      </c>
      <c r="B28" s="12">
        <v>2</v>
      </c>
      <c r="C28" s="13">
        <v>1</v>
      </c>
      <c r="D28" s="13" t="s">
        <v>136</v>
      </c>
      <c r="E28" s="13">
        <v>3</v>
      </c>
      <c r="F28" s="13">
        <v>2</v>
      </c>
      <c r="G28" s="13" t="s">
        <v>136</v>
      </c>
      <c r="H28" s="13" t="s">
        <v>136</v>
      </c>
      <c r="I28" s="13" t="s">
        <v>130</v>
      </c>
      <c r="J28" s="12">
        <v>4</v>
      </c>
    </row>
    <row r="29" spans="1:10" x14ac:dyDescent="0.25">
      <c r="A29" s="10" t="s">
        <v>152</v>
      </c>
      <c r="B29" s="12">
        <v>1</v>
      </c>
      <c r="C29" s="13">
        <v>2</v>
      </c>
      <c r="D29" s="13">
        <v>4</v>
      </c>
      <c r="E29" s="13">
        <v>3</v>
      </c>
      <c r="F29" s="13">
        <v>2</v>
      </c>
      <c r="G29" s="13" t="s">
        <v>131</v>
      </c>
      <c r="H29" s="13" t="s">
        <v>134</v>
      </c>
      <c r="I29" s="13" t="s">
        <v>130</v>
      </c>
      <c r="J29" s="12">
        <v>3</v>
      </c>
    </row>
    <row r="30" spans="1:10" x14ac:dyDescent="0.25">
      <c r="A30" s="10" t="s">
        <v>153</v>
      </c>
      <c r="B30" s="12">
        <v>2</v>
      </c>
      <c r="C30" s="13">
        <v>2</v>
      </c>
      <c r="D30" s="13" t="s">
        <v>136</v>
      </c>
      <c r="E30" s="13">
        <v>2</v>
      </c>
      <c r="F30" s="13">
        <v>2</v>
      </c>
      <c r="G30" s="13" t="s">
        <v>131</v>
      </c>
      <c r="H30" s="13" t="s">
        <v>134</v>
      </c>
      <c r="I30" s="13" t="s">
        <v>130</v>
      </c>
      <c r="J30" s="12">
        <v>1</v>
      </c>
    </row>
    <row r="31" spans="1:10" x14ac:dyDescent="0.25">
      <c r="A31" s="10" t="s">
        <v>154</v>
      </c>
      <c r="B31" s="12">
        <v>1</v>
      </c>
      <c r="C31" s="13">
        <v>1</v>
      </c>
      <c r="D31" s="13">
        <v>4</v>
      </c>
      <c r="E31" s="13">
        <v>1</v>
      </c>
      <c r="F31" s="13">
        <v>1</v>
      </c>
      <c r="G31" s="13" t="s">
        <v>134</v>
      </c>
      <c r="H31" s="13" t="s">
        <v>134</v>
      </c>
      <c r="I31" s="13" t="s">
        <v>130</v>
      </c>
      <c r="J31" s="12">
        <v>2</v>
      </c>
    </row>
    <row r="32" spans="1:10" x14ac:dyDescent="0.25">
      <c r="A32" s="10" t="s">
        <v>155</v>
      </c>
      <c r="B32" s="12">
        <v>2</v>
      </c>
      <c r="C32" s="13">
        <v>1</v>
      </c>
      <c r="D32" s="13">
        <v>4</v>
      </c>
      <c r="E32" s="13">
        <v>3</v>
      </c>
      <c r="F32" s="13">
        <v>3</v>
      </c>
      <c r="G32" s="13" t="s">
        <v>131</v>
      </c>
      <c r="H32" s="13" t="s">
        <v>130</v>
      </c>
      <c r="I32" s="13" t="s">
        <v>130</v>
      </c>
      <c r="J32" s="12">
        <v>1</v>
      </c>
    </row>
    <row r="33" spans="1:10" x14ac:dyDescent="0.25">
      <c r="A33" s="10" t="s">
        <v>67</v>
      </c>
      <c r="B33" s="12">
        <v>2</v>
      </c>
      <c r="C33" s="13">
        <v>3</v>
      </c>
      <c r="D33" s="13">
        <v>2</v>
      </c>
      <c r="E33" s="13">
        <v>2</v>
      </c>
      <c r="F33" s="13">
        <v>2</v>
      </c>
      <c r="G33" s="13" t="s">
        <v>131</v>
      </c>
      <c r="H33" s="13" t="s">
        <v>134</v>
      </c>
      <c r="I33" s="13" t="s">
        <v>134</v>
      </c>
      <c r="J33" s="12">
        <v>1</v>
      </c>
    </row>
    <row r="34" spans="1:10" x14ac:dyDescent="0.25">
      <c r="A34" s="10" t="s">
        <v>68</v>
      </c>
      <c r="B34" s="12">
        <v>2</v>
      </c>
      <c r="C34" s="13">
        <v>2</v>
      </c>
      <c r="D34" s="13">
        <v>2</v>
      </c>
      <c r="E34" s="13">
        <v>3</v>
      </c>
      <c r="F34" s="13">
        <v>2</v>
      </c>
      <c r="G34" s="13" t="s">
        <v>134</v>
      </c>
      <c r="H34" s="13" t="s">
        <v>130</v>
      </c>
      <c r="I34" s="13" t="s">
        <v>134</v>
      </c>
      <c r="J34" s="12">
        <v>3</v>
      </c>
    </row>
    <row r="35" spans="1:10" x14ac:dyDescent="0.25">
      <c r="A35" s="10" t="s">
        <v>156</v>
      </c>
      <c r="B35" s="12">
        <v>2</v>
      </c>
      <c r="C35" s="13">
        <v>3</v>
      </c>
      <c r="D35" s="13" t="s">
        <v>136</v>
      </c>
      <c r="E35" s="13">
        <v>2</v>
      </c>
      <c r="F35" s="13">
        <v>2</v>
      </c>
      <c r="G35" s="13" t="s">
        <v>134</v>
      </c>
      <c r="H35" s="13" t="s">
        <v>130</v>
      </c>
      <c r="I35" s="13" t="s">
        <v>130</v>
      </c>
      <c r="J35" s="13">
        <v>3</v>
      </c>
    </row>
    <row r="36" spans="1:10" x14ac:dyDescent="0.25">
      <c r="A36" s="10" t="s">
        <v>69</v>
      </c>
      <c r="B36" s="12">
        <v>2</v>
      </c>
      <c r="C36" s="13">
        <v>1</v>
      </c>
      <c r="D36" s="13" t="s">
        <v>136</v>
      </c>
      <c r="E36" s="13">
        <v>1</v>
      </c>
      <c r="F36" s="13">
        <v>2</v>
      </c>
      <c r="G36" s="13" t="s">
        <v>129</v>
      </c>
      <c r="H36" s="13" t="s">
        <v>130</v>
      </c>
      <c r="I36" s="13" t="s">
        <v>130</v>
      </c>
      <c r="J36" s="12">
        <v>2</v>
      </c>
    </row>
    <row r="37" spans="1:10" x14ac:dyDescent="0.25">
      <c r="A37" s="10" t="s">
        <v>157</v>
      </c>
      <c r="B37" s="12">
        <v>2</v>
      </c>
      <c r="C37" s="13">
        <v>3</v>
      </c>
      <c r="D37" s="13" t="s">
        <v>136</v>
      </c>
      <c r="E37" s="13">
        <v>2</v>
      </c>
      <c r="F37" s="13">
        <v>2</v>
      </c>
      <c r="G37" s="13" t="s">
        <v>131</v>
      </c>
      <c r="H37" s="13" t="s">
        <v>134</v>
      </c>
      <c r="I37" s="13" t="s">
        <v>130</v>
      </c>
      <c r="J37" s="12">
        <v>3</v>
      </c>
    </row>
    <row r="38" spans="1:10" x14ac:dyDescent="0.25">
      <c r="A38" s="10" t="s">
        <v>158</v>
      </c>
      <c r="B38" s="12" t="s">
        <v>129</v>
      </c>
      <c r="C38" s="13">
        <v>3</v>
      </c>
      <c r="D38" s="13">
        <v>3</v>
      </c>
      <c r="E38" s="13">
        <v>3</v>
      </c>
      <c r="F38" s="13">
        <v>2</v>
      </c>
      <c r="G38" s="13" t="s">
        <v>136</v>
      </c>
      <c r="H38" s="13" t="s">
        <v>136</v>
      </c>
      <c r="I38" s="13" t="s">
        <v>129</v>
      </c>
      <c r="J38" s="12">
        <v>3</v>
      </c>
    </row>
    <row r="39" spans="1:10" x14ac:dyDescent="0.25">
      <c r="A39" s="10" t="s">
        <v>70</v>
      </c>
      <c r="B39" s="12" t="s">
        <v>129</v>
      </c>
      <c r="C39" s="13">
        <v>2</v>
      </c>
      <c r="D39" s="13">
        <v>4</v>
      </c>
      <c r="E39" s="13">
        <v>2</v>
      </c>
      <c r="F39" s="13">
        <v>1</v>
      </c>
      <c r="G39" s="13" t="s">
        <v>131</v>
      </c>
      <c r="H39" s="13" t="s">
        <v>134</v>
      </c>
      <c r="I39" s="13" t="s">
        <v>130</v>
      </c>
      <c r="J39" s="12">
        <v>3</v>
      </c>
    </row>
    <row r="40" spans="1:10" x14ac:dyDescent="0.25">
      <c r="A40" s="10" t="s">
        <v>159</v>
      </c>
      <c r="B40" s="12">
        <v>1</v>
      </c>
      <c r="C40" s="13">
        <v>1</v>
      </c>
      <c r="D40" s="13">
        <v>1</v>
      </c>
      <c r="E40" s="13">
        <v>2</v>
      </c>
      <c r="F40" s="13">
        <v>1</v>
      </c>
      <c r="G40" s="13" t="s">
        <v>129</v>
      </c>
      <c r="H40" s="13" t="s">
        <v>129</v>
      </c>
      <c r="I40" s="13" t="s">
        <v>130</v>
      </c>
      <c r="J40" s="12">
        <v>1</v>
      </c>
    </row>
    <row r="41" spans="1:10" x14ac:dyDescent="0.25">
      <c r="A41" s="10" t="s">
        <v>72</v>
      </c>
      <c r="B41" s="12">
        <v>2</v>
      </c>
      <c r="C41" s="13">
        <v>3</v>
      </c>
      <c r="D41" s="13">
        <v>3</v>
      </c>
      <c r="E41" s="13">
        <v>2</v>
      </c>
      <c r="F41" s="13">
        <v>2</v>
      </c>
      <c r="G41" s="13" t="s">
        <v>160</v>
      </c>
      <c r="H41" s="13" t="s">
        <v>160</v>
      </c>
      <c r="I41" s="13" t="s">
        <v>130</v>
      </c>
      <c r="J41" s="12">
        <v>4</v>
      </c>
    </row>
    <row r="42" spans="1:10" x14ac:dyDescent="0.25">
      <c r="A42" s="10" t="s">
        <v>73</v>
      </c>
      <c r="B42" s="12">
        <v>2</v>
      </c>
      <c r="C42" s="13">
        <v>3</v>
      </c>
      <c r="D42" s="13">
        <v>3</v>
      </c>
      <c r="E42" s="13">
        <v>2</v>
      </c>
      <c r="F42" s="13">
        <v>2</v>
      </c>
      <c r="G42" s="13" t="s">
        <v>136</v>
      </c>
      <c r="H42" s="13" t="s">
        <v>134</v>
      </c>
      <c r="I42" s="13" t="s">
        <v>130</v>
      </c>
      <c r="J42" s="12">
        <v>4</v>
      </c>
    </row>
    <row r="43" spans="1:10" x14ac:dyDescent="0.25">
      <c r="A43" s="10" t="s">
        <v>161</v>
      </c>
      <c r="B43" s="12">
        <v>2</v>
      </c>
      <c r="C43" s="13">
        <v>3</v>
      </c>
      <c r="D43" s="13">
        <v>3</v>
      </c>
      <c r="E43" s="13">
        <v>3</v>
      </c>
      <c r="F43" s="13">
        <v>2</v>
      </c>
      <c r="G43" s="13" t="s">
        <v>137</v>
      </c>
      <c r="H43" s="13" t="s">
        <v>136</v>
      </c>
      <c r="I43" s="13" t="s">
        <v>130</v>
      </c>
      <c r="J43" s="12">
        <v>4</v>
      </c>
    </row>
    <row r="44" spans="1:10" x14ac:dyDescent="0.25">
      <c r="A44" s="10" t="s">
        <v>74</v>
      </c>
      <c r="B44" s="12">
        <v>2</v>
      </c>
      <c r="C44" s="13">
        <v>3</v>
      </c>
      <c r="D44" s="13" t="s">
        <v>136</v>
      </c>
      <c r="E44" s="13">
        <v>2</v>
      </c>
      <c r="F44" s="13">
        <v>3</v>
      </c>
      <c r="G44" s="13" t="s">
        <v>137</v>
      </c>
      <c r="H44" s="13" t="s">
        <v>151</v>
      </c>
      <c r="I44" s="13" t="s">
        <v>129</v>
      </c>
      <c r="J44" s="12" t="s">
        <v>131</v>
      </c>
    </row>
    <row r="45" spans="1:10" x14ac:dyDescent="0.25">
      <c r="A45" s="10" t="s">
        <v>162</v>
      </c>
      <c r="B45" s="12">
        <v>2</v>
      </c>
      <c r="C45" s="13">
        <v>2</v>
      </c>
      <c r="D45" s="13">
        <v>4</v>
      </c>
      <c r="E45" s="13">
        <v>3</v>
      </c>
      <c r="F45" s="13">
        <v>3</v>
      </c>
      <c r="G45" s="13" t="s">
        <v>131</v>
      </c>
      <c r="H45" s="13" t="s">
        <v>129</v>
      </c>
      <c r="I45" s="13" t="s">
        <v>130</v>
      </c>
      <c r="J45" s="12">
        <v>4</v>
      </c>
    </row>
    <row r="46" spans="1:10" x14ac:dyDescent="0.25">
      <c r="A46" s="10" t="s">
        <v>163</v>
      </c>
      <c r="B46" s="12">
        <v>2</v>
      </c>
      <c r="C46" s="13">
        <v>2</v>
      </c>
      <c r="D46" s="13">
        <v>4</v>
      </c>
      <c r="E46" s="13">
        <v>2</v>
      </c>
      <c r="F46" s="13">
        <v>2</v>
      </c>
      <c r="G46" s="13" t="s">
        <v>134</v>
      </c>
      <c r="H46" s="13" t="s">
        <v>134</v>
      </c>
      <c r="I46" s="13" t="s">
        <v>130</v>
      </c>
      <c r="J46" s="12">
        <v>1</v>
      </c>
    </row>
    <row r="47" spans="1:10" x14ac:dyDescent="0.25">
      <c r="A47" s="10" t="s">
        <v>76</v>
      </c>
      <c r="B47" s="12">
        <v>1</v>
      </c>
      <c r="C47" s="13">
        <v>1</v>
      </c>
      <c r="D47" s="13">
        <v>1</v>
      </c>
      <c r="E47" s="13">
        <v>1</v>
      </c>
      <c r="F47" s="13">
        <v>1</v>
      </c>
      <c r="G47" s="13" t="s">
        <v>129</v>
      </c>
      <c r="H47" s="13" t="s">
        <v>129</v>
      </c>
      <c r="I47" s="13" t="s">
        <v>134</v>
      </c>
      <c r="J47" s="12">
        <v>1</v>
      </c>
    </row>
    <row r="48" spans="1:10" x14ac:dyDescent="0.25">
      <c r="A48" s="10" t="s">
        <v>77</v>
      </c>
      <c r="B48" s="12" t="s">
        <v>129</v>
      </c>
      <c r="C48" s="13">
        <v>1</v>
      </c>
      <c r="D48" s="13">
        <v>4</v>
      </c>
      <c r="E48" s="13">
        <v>1</v>
      </c>
      <c r="F48" s="13">
        <v>2</v>
      </c>
      <c r="G48" s="13" t="s">
        <v>134</v>
      </c>
      <c r="H48" s="13" t="s">
        <v>134</v>
      </c>
      <c r="I48" s="13" t="s">
        <v>130</v>
      </c>
      <c r="J48" s="12">
        <v>2</v>
      </c>
    </row>
    <row r="49" spans="1:10" x14ac:dyDescent="0.25">
      <c r="A49" s="10" t="s">
        <v>164</v>
      </c>
      <c r="B49" s="12">
        <v>2</v>
      </c>
      <c r="C49" s="13">
        <v>2</v>
      </c>
      <c r="D49" s="13" t="s">
        <v>136</v>
      </c>
      <c r="E49" s="13">
        <v>2</v>
      </c>
      <c r="F49" s="13">
        <v>2</v>
      </c>
      <c r="G49" s="13" t="s">
        <v>131</v>
      </c>
      <c r="H49" s="13" t="s">
        <v>129</v>
      </c>
      <c r="I49" s="13" t="s">
        <v>134</v>
      </c>
      <c r="J49" s="12">
        <v>3</v>
      </c>
    </row>
    <row r="50" spans="1:10" x14ac:dyDescent="0.25">
      <c r="A50" s="10" t="s">
        <v>165</v>
      </c>
      <c r="B50" s="12">
        <v>2</v>
      </c>
      <c r="C50" s="13">
        <v>2</v>
      </c>
      <c r="D50" s="13" t="s">
        <v>136</v>
      </c>
      <c r="E50" s="13">
        <v>2</v>
      </c>
      <c r="F50" s="13">
        <v>1</v>
      </c>
      <c r="G50" s="13" t="s">
        <v>134</v>
      </c>
      <c r="H50" s="13" t="s">
        <v>130</v>
      </c>
      <c r="I50" s="13" t="s">
        <v>134</v>
      </c>
      <c r="J50" s="12">
        <v>3</v>
      </c>
    </row>
    <row r="51" spans="1:10" x14ac:dyDescent="0.25">
      <c r="A51" s="10" t="s">
        <v>166</v>
      </c>
      <c r="B51" s="12">
        <v>2</v>
      </c>
      <c r="C51" s="13">
        <v>1</v>
      </c>
      <c r="D51" s="13">
        <v>3</v>
      </c>
      <c r="E51" s="13">
        <v>2</v>
      </c>
      <c r="F51" s="13">
        <v>2</v>
      </c>
      <c r="G51" s="13" t="s">
        <v>167</v>
      </c>
      <c r="H51" s="13" t="s">
        <v>167</v>
      </c>
      <c r="I51" s="13" t="s">
        <v>129</v>
      </c>
      <c r="J51" s="12">
        <v>4</v>
      </c>
    </row>
    <row r="52" spans="1:10" x14ac:dyDescent="0.25">
      <c r="A52" s="10" t="s">
        <v>168</v>
      </c>
      <c r="B52" s="12">
        <v>2</v>
      </c>
      <c r="C52" s="13">
        <v>3</v>
      </c>
      <c r="D52" s="13">
        <v>3</v>
      </c>
      <c r="E52" s="13">
        <v>3</v>
      </c>
      <c r="F52" s="13">
        <v>3</v>
      </c>
      <c r="G52" s="13" t="s">
        <v>151</v>
      </c>
      <c r="H52" s="13" t="s">
        <v>167</v>
      </c>
      <c r="I52" s="13" t="s">
        <v>129</v>
      </c>
      <c r="J52" s="12">
        <v>4</v>
      </c>
    </row>
    <row r="53" spans="1:10" x14ac:dyDescent="0.25">
      <c r="A53" s="14" t="s">
        <v>169</v>
      </c>
      <c r="B53" s="15">
        <v>1</v>
      </c>
      <c r="C53" s="15">
        <v>1</v>
      </c>
      <c r="D53" s="15">
        <v>6</v>
      </c>
      <c r="E53" s="15">
        <v>1</v>
      </c>
      <c r="F53" s="15">
        <v>3</v>
      </c>
      <c r="G53" s="15">
        <v>1</v>
      </c>
      <c r="H53" s="15">
        <v>2</v>
      </c>
      <c r="I53" s="15">
        <v>4</v>
      </c>
      <c r="J53" s="15">
        <v>1</v>
      </c>
    </row>
    <row r="54" spans="1:10" x14ac:dyDescent="0.25">
      <c r="A54" s="14" t="s">
        <v>109</v>
      </c>
      <c r="B54" s="15">
        <v>2</v>
      </c>
      <c r="C54" s="15">
        <v>2</v>
      </c>
      <c r="D54" s="15">
        <v>3</v>
      </c>
      <c r="E54" s="15">
        <v>3</v>
      </c>
      <c r="F54" s="15">
        <v>2</v>
      </c>
      <c r="G54" s="15">
        <v>3</v>
      </c>
      <c r="H54" s="15">
        <v>2</v>
      </c>
      <c r="I54" s="15">
        <v>3</v>
      </c>
      <c r="J54" s="15">
        <v>4</v>
      </c>
    </row>
    <row r="55" spans="1:10" x14ac:dyDescent="0.25">
      <c r="A55" s="14" t="s">
        <v>110</v>
      </c>
      <c r="B55" s="15">
        <v>2</v>
      </c>
      <c r="C55" s="13" t="s">
        <v>129</v>
      </c>
      <c r="D55" s="15">
        <v>5</v>
      </c>
      <c r="E55" s="15">
        <v>3</v>
      </c>
      <c r="F55" s="15">
        <v>2</v>
      </c>
      <c r="G55" s="15">
        <v>2</v>
      </c>
      <c r="H55" s="15">
        <v>2</v>
      </c>
      <c r="I55" s="15">
        <v>2</v>
      </c>
      <c r="J55" s="15">
        <v>1</v>
      </c>
    </row>
    <row r="56" spans="1:10" x14ac:dyDescent="0.25">
      <c r="A56" s="14" t="s">
        <v>111</v>
      </c>
      <c r="B56" s="15">
        <v>2</v>
      </c>
      <c r="C56" s="15">
        <v>1</v>
      </c>
      <c r="D56" s="15">
        <v>4</v>
      </c>
      <c r="E56" s="15">
        <v>2</v>
      </c>
      <c r="F56" s="15">
        <v>2</v>
      </c>
      <c r="G56" s="15">
        <v>2</v>
      </c>
      <c r="H56" s="15">
        <v>2</v>
      </c>
      <c r="I56" s="15">
        <v>3</v>
      </c>
      <c r="J56" s="15">
        <v>2</v>
      </c>
    </row>
    <row r="57" spans="1:10" x14ac:dyDescent="0.25">
      <c r="A57" s="14" t="s">
        <v>112</v>
      </c>
      <c r="B57" s="15">
        <v>2</v>
      </c>
      <c r="C57" s="15">
        <v>2</v>
      </c>
      <c r="D57" s="15">
        <v>5</v>
      </c>
      <c r="E57" s="15">
        <v>2</v>
      </c>
      <c r="F57" s="15">
        <v>3</v>
      </c>
      <c r="G57" s="15">
        <v>2</v>
      </c>
      <c r="H57" s="15">
        <v>2</v>
      </c>
      <c r="I57" s="15">
        <v>3</v>
      </c>
      <c r="J57" s="15">
        <v>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F58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defaultColWidth="11.42578125" defaultRowHeight="15" x14ac:dyDescent="0.25"/>
  <cols>
    <col min="1" max="1" width="62.5703125" customWidth="1"/>
    <col min="2" max="38" width="10.85546875"/>
    <col min="39" max="39" width="11.42578125" style="7"/>
    <col min="40" max="41" width="10.85546875"/>
    <col min="82" max="82" width="11.42578125" style="7"/>
    <col min="83" max="84" width="10.85546875"/>
    <col min="125" max="125" width="10.85546875"/>
    <col min="128" max="128" width="10.85546875"/>
    <col min="134" max="136" width="11.5703125" bestFit="1" customWidth="1"/>
  </cols>
  <sheetData>
    <row r="1" spans="1:136" ht="15.75" thickBot="1" x14ac:dyDescent="0.3">
      <c r="B1" s="3">
        <v>2001</v>
      </c>
      <c r="AP1" s="6" t="s">
        <v>113</v>
      </c>
      <c r="CG1" s="5">
        <v>2021</v>
      </c>
      <c r="DZ1" t="s">
        <v>272</v>
      </c>
      <c r="ED1" t="s">
        <v>273</v>
      </c>
    </row>
    <row r="2" spans="1:136" s="1" customFormat="1" ht="15.75" thickBot="1" x14ac:dyDescent="0.3">
      <c r="B2" s="84">
        <v>1</v>
      </c>
      <c r="C2" s="84">
        <v>2</v>
      </c>
      <c r="D2" s="84">
        <v>3</v>
      </c>
      <c r="E2" s="84">
        <v>5</v>
      </c>
      <c r="F2" s="84">
        <v>6</v>
      </c>
      <c r="G2" s="84">
        <v>7</v>
      </c>
      <c r="H2" s="84">
        <v>8</v>
      </c>
      <c r="I2" s="85">
        <v>10</v>
      </c>
      <c r="J2" s="84">
        <v>13</v>
      </c>
      <c r="K2" s="84">
        <v>14</v>
      </c>
      <c r="L2" s="84">
        <v>15</v>
      </c>
      <c r="M2" s="84">
        <v>16</v>
      </c>
      <c r="N2" s="84">
        <v>17</v>
      </c>
      <c r="O2" s="84">
        <v>18</v>
      </c>
      <c r="P2" s="84">
        <v>20</v>
      </c>
      <c r="Q2" s="84">
        <v>22</v>
      </c>
      <c r="R2" s="84">
        <v>23</v>
      </c>
      <c r="S2" s="84">
        <v>24</v>
      </c>
      <c r="T2" s="84">
        <v>25</v>
      </c>
      <c r="U2" s="84">
        <v>26</v>
      </c>
      <c r="V2" s="84">
        <v>27</v>
      </c>
      <c r="W2" s="84">
        <v>28</v>
      </c>
      <c r="X2" s="84">
        <v>30</v>
      </c>
      <c r="Y2" s="84">
        <v>31</v>
      </c>
      <c r="Z2" s="84" t="s">
        <v>6</v>
      </c>
      <c r="AA2" s="84" t="s">
        <v>7</v>
      </c>
      <c r="AB2" s="84" t="s">
        <v>8</v>
      </c>
      <c r="AC2" s="84" t="s">
        <v>9</v>
      </c>
      <c r="AD2" s="84" t="s">
        <v>10</v>
      </c>
      <c r="AE2" s="84" t="s">
        <v>11</v>
      </c>
      <c r="AF2" s="84" t="s">
        <v>12</v>
      </c>
      <c r="AG2" s="84" t="s">
        <v>13</v>
      </c>
      <c r="AH2" s="84" t="s">
        <v>15</v>
      </c>
      <c r="AI2" s="84" t="s">
        <v>16</v>
      </c>
      <c r="AJ2" s="84" t="s">
        <v>2</v>
      </c>
      <c r="AK2" s="84" t="s">
        <v>3</v>
      </c>
      <c r="AL2" s="84" t="s">
        <v>4</v>
      </c>
      <c r="AM2" s="86" t="s">
        <v>5</v>
      </c>
      <c r="AN2" s="84" t="s">
        <v>217</v>
      </c>
      <c r="AO2" s="84"/>
      <c r="AP2" s="1">
        <v>1</v>
      </c>
      <c r="AQ2" s="1">
        <v>2</v>
      </c>
      <c r="AR2" s="1">
        <v>3</v>
      </c>
      <c r="AS2" s="1">
        <v>5</v>
      </c>
      <c r="AT2" s="1">
        <v>6</v>
      </c>
      <c r="AU2" s="1">
        <v>7</v>
      </c>
      <c r="AV2" s="1">
        <v>8</v>
      </c>
      <c r="AW2" s="1">
        <v>10</v>
      </c>
      <c r="AX2" s="1">
        <v>13</v>
      </c>
      <c r="AY2" s="1">
        <v>14</v>
      </c>
      <c r="AZ2" s="1">
        <v>15</v>
      </c>
      <c r="BA2" s="1">
        <v>16</v>
      </c>
      <c r="BB2" s="1">
        <v>17</v>
      </c>
      <c r="BC2" s="1">
        <v>18</v>
      </c>
      <c r="BD2" s="1">
        <v>20</v>
      </c>
      <c r="BE2" s="1">
        <v>22</v>
      </c>
      <c r="BF2" s="1">
        <v>23</v>
      </c>
      <c r="BG2" s="1">
        <v>24</v>
      </c>
      <c r="BH2" s="1">
        <v>25</v>
      </c>
      <c r="BI2" s="1">
        <v>26</v>
      </c>
      <c r="BJ2" s="1">
        <v>27</v>
      </c>
      <c r="BK2" s="1">
        <v>28</v>
      </c>
      <c r="BL2" s="1">
        <v>30</v>
      </c>
      <c r="BM2" s="1">
        <v>31</v>
      </c>
      <c r="BN2" s="1" t="s">
        <v>6</v>
      </c>
      <c r="BO2" s="1" t="s">
        <v>7</v>
      </c>
      <c r="BP2" s="1" t="s">
        <v>8</v>
      </c>
      <c r="BQ2" s="1" t="s">
        <v>9</v>
      </c>
      <c r="BR2" s="1" t="s">
        <v>10</v>
      </c>
      <c r="BS2" s="1" t="s">
        <v>11</v>
      </c>
      <c r="BT2" s="1" t="s">
        <v>12</v>
      </c>
      <c r="BU2" s="1" t="s">
        <v>13</v>
      </c>
      <c r="BV2" s="1" t="s">
        <v>15</v>
      </c>
      <c r="BW2" s="1" t="s">
        <v>16</v>
      </c>
      <c r="BX2" s="1" t="s">
        <v>2</v>
      </c>
      <c r="BY2" s="1" t="s">
        <v>3</v>
      </c>
      <c r="BZ2" s="1" t="s">
        <v>4</v>
      </c>
      <c r="CA2" s="1" t="s">
        <v>5</v>
      </c>
      <c r="CB2" s="4" t="s">
        <v>0</v>
      </c>
      <c r="CC2" s="4" t="s">
        <v>1</v>
      </c>
      <c r="CD2" s="8" t="s">
        <v>14</v>
      </c>
      <c r="CE2" s="1" t="s">
        <v>217</v>
      </c>
      <c r="CF2" s="1" t="s">
        <v>218</v>
      </c>
      <c r="CG2" s="1">
        <v>1</v>
      </c>
      <c r="CH2" s="1">
        <v>2</v>
      </c>
      <c r="CI2" s="1">
        <v>3</v>
      </c>
      <c r="CJ2" s="1">
        <v>5</v>
      </c>
      <c r="CK2" s="1">
        <v>6</v>
      </c>
      <c r="CL2" s="1">
        <v>7</v>
      </c>
      <c r="CM2" s="1">
        <v>8</v>
      </c>
      <c r="CN2" s="1">
        <v>13</v>
      </c>
      <c r="CO2" s="1">
        <v>14</v>
      </c>
      <c r="CP2" s="1">
        <v>15</v>
      </c>
      <c r="CQ2" s="1">
        <v>16</v>
      </c>
      <c r="CR2" s="1">
        <v>17</v>
      </c>
      <c r="CS2" s="1">
        <v>18</v>
      </c>
      <c r="CT2" s="1">
        <v>20</v>
      </c>
      <c r="CU2" s="1">
        <v>22</v>
      </c>
      <c r="CV2" s="1">
        <v>23</v>
      </c>
      <c r="CW2" s="1">
        <v>24</v>
      </c>
      <c r="CX2" s="1">
        <v>25</v>
      </c>
      <c r="CY2" s="1">
        <v>26</v>
      </c>
      <c r="CZ2" s="1">
        <v>27</v>
      </c>
      <c r="DA2" s="1">
        <v>28</v>
      </c>
      <c r="DB2" s="1">
        <v>30</v>
      </c>
      <c r="DC2" s="1">
        <v>31</v>
      </c>
      <c r="DD2" s="1" t="s">
        <v>6</v>
      </c>
      <c r="DE2" s="1" t="s">
        <v>7</v>
      </c>
      <c r="DF2" s="1" t="s">
        <v>8</v>
      </c>
      <c r="DG2" s="1" t="s">
        <v>9</v>
      </c>
      <c r="DH2" s="1" t="s">
        <v>10</v>
      </c>
      <c r="DI2" s="1" t="s">
        <v>11</v>
      </c>
      <c r="DJ2" s="1" t="s">
        <v>12</v>
      </c>
      <c r="DK2" s="1" t="s">
        <v>13</v>
      </c>
      <c r="DL2" s="1" t="s">
        <v>15</v>
      </c>
      <c r="DM2" s="1" t="s">
        <v>16</v>
      </c>
      <c r="DN2" s="1" t="s">
        <v>2</v>
      </c>
      <c r="DO2" s="1" t="s">
        <v>3</v>
      </c>
      <c r="DP2" s="1" t="s">
        <v>4</v>
      </c>
      <c r="DQ2" s="1" t="s">
        <v>5</v>
      </c>
      <c r="DR2" s="4" t="s">
        <v>0</v>
      </c>
      <c r="DS2" s="4" t="s">
        <v>1</v>
      </c>
      <c r="DT2" s="4" t="s">
        <v>14</v>
      </c>
      <c r="DU2" s="1" t="s">
        <v>217</v>
      </c>
      <c r="DW2" s="1" t="s">
        <v>114</v>
      </c>
      <c r="DX2" s="1" t="s">
        <v>115</v>
      </c>
      <c r="DZ2" s="1" t="s">
        <v>116</v>
      </c>
      <c r="EA2" s="1" t="s">
        <v>117</v>
      </c>
      <c r="EB2" s="1" t="s">
        <v>118</v>
      </c>
      <c r="ED2" s="1">
        <v>2001</v>
      </c>
      <c r="EE2" s="1">
        <v>2019</v>
      </c>
      <c r="EF2" s="1">
        <v>2021</v>
      </c>
    </row>
    <row r="3" spans="1:136" x14ac:dyDescent="0.25">
      <c r="A3" s="90" t="s">
        <v>274</v>
      </c>
      <c r="B3" s="88">
        <v>13</v>
      </c>
      <c r="C3" s="88">
        <v>27</v>
      </c>
      <c r="D3" s="88">
        <v>1</v>
      </c>
      <c r="E3" s="88">
        <v>0</v>
      </c>
      <c r="F3" s="88">
        <v>30</v>
      </c>
      <c r="G3" s="88">
        <v>28</v>
      </c>
      <c r="H3" s="88">
        <v>4</v>
      </c>
      <c r="I3" s="88">
        <v>25</v>
      </c>
      <c r="J3" s="88">
        <v>1</v>
      </c>
      <c r="K3" s="88">
        <v>3</v>
      </c>
      <c r="L3" s="88">
        <v>10</v>
      </c>
      <c r="M3" s="88">
        <v>6</v>
      </c>
      <c r="N3" s="88">
        <v>25</v>
      </c>
      <c r="O3" s="88">
        <v>17</v>
      </c>
      <c r="P3" s="88">
        <v>16</v>
      </c>
      <c r="Q3" s="88">
        <v>5</v>
      </c>
      <c r="R3" s="88">
        <v>21</v>
      </c>
      <c r="S3" s="88">
        <v>15</v>
      </c>
      <c r="T3" s="88">
        <v>4</v>
      </c>
      <c r="U3" s="88">
        <v>0</v>
      </c>
      <c r="V3" s="88">
        <v>15</v>
      </c>
      <c r="W3" s="88">
        <v>40</v>
      </c>
      <c r="X3" s="88">
        <v>1</v>
      </c>
      <c r="Y3" s="88">
        <v>13</v>
      </c>
      <c r="Z3" s="88">
        <v>2</v>
      </c>
      <c r="AA3" s="88">
        <v>0</v>
      </c>
      <c r="AB3" s="88">
        <v>0</v>
      </c>
      <c r="AC3" s="88">
        <v>50</v>
      </c>
      <c r="AD3" s="88">
        <v>10</v>
      </c>
      <c r="AE3" s="88">
        <v>4</v>
      </c>
      <c r="AF3" s="88">
        <v>0</v>
      </c>
      <c r="AG3" s="88">
        <v>0</v>
      </c>
      <c r="AH3" s="88">
        <v>0</v>
      </c>
      <c r="AI3" s="88">
        <v>5</v>
      </c>
      <c r="AJ3" s="88">
        <v>11</v>
      </c>
      <c r="AK3" s="88">
        <v>40</v>
      </c>
      <c r="AL3" s="88">
        <v>7</v>
      </c>
      <c r="AM3" s="89">
        <v>16</v>
      </c>
      <c r="AN3" s="88">
        <f>SUM(B3:AM3)</f>
        <v>465</v>
      </c>
      <c r="AO3" s="88"/>
      <c r="AP3">
        <v>0</v>
      </c>
      <c r="AQ3">
        <v>3</v>
      </c>
      <c r="AR3">
        <v>1</v>
      </c>
      <c r="AS3">
        <v>0</v>
      </c>
      <c r="AT3">
        <v>3</v>
      </c>
      <c r="AU3">
        <v>1</v>
      </c>
      <c r="AV3">
        <v>3</v>
      </c>
      <c r="AW3">
        <v>2</v>
      </c>
      <c r="AX3">
        <v>1</v>
      </c>
      <c r="AY3">
        <v>0</v>
      </c>
      <c r="AZ3">
        <v>0</v>
      </c>
      <c r="BA3">
        <v>0</v>
      </c>
      <c r="BB3">
        <v>2</v>
      </c>
      <c r="BC3">
        <v>1</v>
      </c>
      <c r="BD3">
        <v>1</v>
      </c>
      <c r="BE3">
        <v>1</v>
      </c>
      <c r="BF3">
        <v>2</v>
      </c>
      <c r="BG3">
        <v>1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1</v>
      </c>
      <c r="BR3">
        <v>0</v>
      </c>
      <c r="BS3">
        <v>3</v>
      </c>
      <c r="BT3">
        <v>0</v>
      </c>
      <c r="BU3">
        <v>1</v>
      </c>
      <c r="BV3">
        <v>0</v>
      </c>
      <c r="BW3">
        <v>0</v>
      </c>
      <c r="BX3">
        <v>0</v>
      </c>
      <c r="BY3">
        <v>1</v>
      </c>
      <c r="BZ3">
        <v>0</v>
      </c>
      <c r="CA3">
        <v>0</v>
      </c>
      <c r="CB3">
        <v>0</v>
      </c>
      <c r="CC3">
        <v>4</v>
      </c>
      <c r="CD3" s="7">
        <v>3</v>
      </c>
      <c r="CE3" s="83">
        <f>SUM(AP3:CD3)</f>
        <v>35</v>
      </c>
      <c r="CG3">
        <v>7</v>
      </c>
      <c r="CH3">
        <v>10</v>
      </c>
      <c r="CI3">
        <v>14</v>
      </c>
      <c r="CJ3">
        <v>32</v>
      </c>
      <c r="CK3">
        <v>19</v>
      </c>
      <c r="CL3">
        <v>14</v>
      </c>
      <c r="CM3">
        <v>35</v>
      </c>
      <c r="CN3">
        <v>22</v>
      </c>
      <c r="CO3">
        <v>20</v>
      </c>
      <c r="CP3">
        <v>1</v>
      </c>
      <c r="CQ3">
        <v>8</v>
      </c>
      <c r="CR3">
        <v>20</v>
      </c>
      <c r="CS3">
        <v>26</v>
      </c>
      <c r="CT3">
        <v>37</v>
      </c>
      <c r="CU3">
        <v>10</v>
      </c>
      <c r="CV3">
        <v>26</v>
      </c>
      <c r="CW3">
        <v>62</v>
      </c>
      <c r="CX3">
        <v>48</v>
      </c>
      <c r="CY3">
        <v>20</v>
      </c>
      <c r="CZ3">
        <v>33</v>
      </c>
      <c r="DA3">
        <v>1</v>
      </c>
      <c r="DB3">
        <v>4</v>
      </c>
      <c r="DC3">
        <v>23</v>
      </c>
      <c r="DD3">
        <v>18</v>
      </c>
      <c r="DE3">
        <v>0</v>
      </c>
      <c r="DF3">
        <v>19</v>
      </c>
      <c r="DG3">
        <v>7</v>
      </c>
      <c r="DH3">
        <v>19</v>
      </c>
      <c r="DI3">
        <v>58</v>
      </c>
      <c r="DJ3">
        <v>3</v>
      </c>
      <c r="DK3">
        <v>24</v>
      </c>
      <c r="DL3">
        <v>26</v>
      </c>
      <c r="DM3">
        <v>1</v>
      </c>
      <c r="DN3">
        <v>49</v>
      </c>
      <c r="DO3">
        <v>101</v>
      </c>
      <c r="DP3">
        <v>0</v>
      </c>
      <c r="DQ3">
        <v>12</v>
      </c>
      <c r="DR3">
        <v>4</v>
      </c>
      <c r="DS3">
        <v>62</v>
      </c>
      <c r="DT3">
        <v>40</v>
      </c>
      <c r="DU3">
        <f>SUM(CG3:DT3)</f>
        <v>935</v>
      </c>
      <c r="DW3">
        <f t="shared" ref="DW3:DW34" si="0">SUM(B3:DV3)</f>
        <v>2870</v>
      </c>
      <c r="DX3">
        <f t="shared" ref="DX3:DX34" si="1">(SUM(B3:DQ3))-(I3+AW3+CB3+CC3+CD3)</f>
        <v>1795</v>
      </c>
      <c r="DZ3">
        <f t="shared" ref="DZ3:DZ34" si="2">(SUM(B3:AM3))-I3</f>
        <v>440</v>
      </c>
      <c r="EA3">
        <f>(SUM(AP3:CA3))-AW3</f>
        <v>26</v>
      </c>
      <c r="EB3">
        <f>SUM(CG3:DQ3)</f>
        <v>829</v>
      </c>
      <c r="ED3" s="91">
        <f>DZ3/(37*5)</f>
        <v>2.3783783783783785</v>
      </c>
      <c r="EE3" s="91">
        <f>EA3/(37*7)</f>
        <v>0.10038610038610038</v>
      </c>
      <c r="EF3" s="91">
        <f>EB3/(37*7)</f>
        <v>3.2007722007722008</v>
      </c>
    </row>
    <row r="4" spans="1:136" x14ac:dyDescent="0.25">
      <c r="A4" s="87" t="s">
        <v>219</v>
      </c>
      <c r="B4" s="88">
        <v>1</v>
      </c>
      <c r="C4" s="88">
        <v>1</v>
      </c>
      <c r="D4" s="88">
        <v>0</v>
      </c>
      <c r="E4" s="88">
        <v>0</v>
      </c>
      <c r="F4" s="88">
        <v>0</v>
      </c>
      <c r="G4" s="88">
        <v>0</v>
      </c>
      <c r="H4" s="88">
        <v>1</v>
      </c>
      <c r="I4" s="88">
        <v>0</v>
      </c>
      <c r="J4" s="88">
        <v>0</v>
      </c>
      <c r="K4" s="88">
        <v>0</v>
      </c>
      <c r="L4" s="88">
        <v>0</v>
      </c>
      <c r="M4" s="88">
        <v>0</v>
      </c>
      <c r="N4" s="88">
        <v>1</v>
      </c>
      <c r="O4" s="88">
        <v>0</v>
      </c>
      <c r="P4" s="88">
        <v>0</v>
      </c>
      <c r="Q4" s="88">
        <v>0</v>
      </c>
      <c r="R4" s="88">
        <v>1</v>
      </c>
      <c r="S4" s="88">
        <v>0</v>
      </c>
      <c r="T4" s="88">
        <v>0</v>
      </c>
      <c r="U4" s="88">
        <v>0</v>
      </c>
      <c r="V4" s="88">
        <v>0</v>
      </c>
      <c r="W4" s="88">
        <v>1</v>
      </c>
      <c r="X4" s="88">
        <v>0</v>
      </c>
      <c r="Y4" s="88">
        <v>2</v>
      </c>
      <c r="Z4" s="88">
        <v>0</v>
      </c>
      <c r="AA4" s="88">
        <v>0</v>
      </c>
      <c r="AB4" s="88">
        <v>0</v>
      </c>
      <c r="AC4" s="88">
        <v>0</v>
      </c>
      <c r="AD4" s="88">
        <v>0</v>
      </c>
      <c r="AE4" s="88">
        <v>4</v>
      </c>
      <c r="AF4" s="88">
        <v>0</v>
      </c>
      <c r="AG4" s="88">
        <v>0</v>
      </c>
      <c r="AH4" s="88">
        <v>0</v>
      </c>
      <c r="AI4" s="88">
        <v>0</v>
      </c>
      <c r="AJ4" s="88">
        <v>0</v>
      </c>
      <c r="AK4" s="88">
        <v>5</v>
      </c>
      <c r="AL4" s="88">
        <v>0</v>
      </c>
      <c r="AM4" s="89">
        <v>0</v>
      </c>
      <c r="AN4" s="88">
        <f>SUM(B4:AM4)</f>
        <v>17</v>
      </c>
      <c r="AO4" s="88"/>
      <c r="AP4">
        <v>0</v>
      </c>
      <c r="AQ4">
        <v>0</v>
      </c>
      <c r="AR4">
        <v>0</v>
      </c>
      <c r="AS4">
        <v>0</v>
      </c>
      <c r="AT4">
        <v>1</v>
      </c>
      <c r="AU4">
        <v>0</v>
      </c>
      <c r="AV4">
        <v>1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1</v>
      </c>
      <c r="BG4">
        <v>2</v>
      </c>
      <c r="BH4">
        <v>0</v>
      </c>
      <c r="BI4">
        <v>0</v>
      </c>
      <c r="BJ4">
        <v>0</v>
      </c>
      <c r="BK4">
        <v>2</v>
      </c>
      <c r="BL4">
        <v>0</v>
      </c>
      <c r="BM4">
        <v>1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 s="7">
        <v>0</v>
      </c>
      <c r="CE4" s="83">
        <f>SUM(AP4:CD4)</f>
        <v>9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1</v>
      </c>
      <c r="CO4">
        <v>0</v>
      </c>
      <c r="CP4">
        <v>0</v>
      </c>
      <c r="CQ4">
        <v>0</v>
      </c>
      <c r="CR4">
        <v>0</v>
      </c>
      <c r="CS4">
        <v>0</v>
      </c>
      <c r="CT4">
        <v>4</v>
      </c>
      <c r="CU4">
        <v>0</v>
      </c>
      <c r="CV4">
        <v>0</v>
      </c>
      <c r="CW4">
        <v>1</v>
      </c>
      <c r="CX4">
        <v>1</v>
      </c>
      <c r="CY4">
        <v>1</v>
      </c>
      <c r="CZ4">
        <v>0</v>
      </c>
      <c r="DA4">
        <v>0</v>
      </c>
      <c r="DB4">
        <v>1</v>
      </c>
      <c r="DC4">
        <v>0</v>
      </c>
      <c r="DD4">
        <v>0</v>
      </c>
      <c r="DE4">
        <v>0</v>
      </c>
      <c r="DF4">
        <v>0</v>
      </c>
      <c r="DG4">
        <v>0</v>
      </c>
      <c r="DH4">
        <v>1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1</v>
      </c>
      <c r="DP4">
        <v>0</v>
      </c>
      <c r="DQ4">
        <v>0</v>
      </c>
      <c r="DR4">
        <v>0</v>
      </c>
      <c r="DS4">
        <v>3</v>
      </c>
      <c r="DT4">
        <v>2</v>
      </c>
      <c r="DU4">
        <f>SUM(CG4:DT4)</f>
        <v>16</v>
      </c>
      <c r="DW4">
        <f t="shared" si="0"/>
        <v>84</v>
      </c>
      <c r="DX4">
        <f t="shared" si="1"/>
        <v>63</v>
      </c>
      <c r="DZ4">
        <f t="shared" si="2"/>
        <v>17</v>
      </c>
      <c r="EA4">
        <f>(SUM(AP4:CA4))-AW4</f>
        <v>9</v>
      </c>
      <c r="EB4">
        <f>SUM(CG4:DQ4)</f>
        <v>11</v>
      </c>
      <c r="ED4" s="91">
        <f>DZ4/(37*5)</f>
        <v>9.1891891891891897E-2</v>
      </c>
      <c r="EE4" s="91">
        <f>EA4/(37*7)</f>
        <v>3.4749034749034749E-2</v>
      </c>
      <c r="EF4" s="91">
        <f>EB4/(37*7)</f>
        <v>4.2471042471042469E-2</v>
      </c>
    </row>
    <row r="5" spans="1:136" x14ac:dyDescent="0.25">
      <c r="A5" s="90" t="s">
        <v>220</v>
      </c>
      <c r="B5" s="88">
        <v>9</v>
      </c>
      <c r="C5" s="88">
        <v>9</v>
      </c>
      <c r="D5" s="88">
        <v>1</v>
      </c>
      <c r="E5" s="88">
        <v>3</v>
      </c>
      <c r="F5" s="88">
        <v>2</v>
      </c>
      <c r="G5" s="88">
        <v>4</v>
      </c>
      <c r="H5" s="88">
        <v>3</v>
      </c>
      <c r="I5" s="88">
        <v>5</v>
      </c>
      <c r="J5" s="88">
        <v>1</v>
      </c>
      <c r="K5" s="88">
        <v>0</v>
      </c>
      <c r="L5" s="88">
        <v>3</v>
      </c>
      <c r="M5" s="88">
        <v>1</v>
      </c>
      <c r="N5" s="88">
        <v>3</v>
      </c>
      <c r="O5" s="88">
        <v>7</v>
      </c>
      <c r="P5" s="88">
        <v>9</v>
      </c>
      <c r="Q5" s="88">
        <v>0</v>
      </c>
      <c r="R5" s="88">
        <v>4</v>
      </c>
      <c r="S5" s="88">
        <v>0</v>
      </c>
      <c r="T5" s="88">
        <v>1</v>
      </c>
      <c r="U5" s="88">
        <v>1</v>
      </c>
      <c r="V5" s="88">
        <v>10</v>
      </c>
      <c r="W5" s="88">
        <v>1</v>
      </c>
      <c r="X5" s="88">
        <v>0</v>
      </c>
      <c r="Y5" s="88">
        <v>2</v>
      </c>
      <c r="Z5" s="88">
        <v>7</v>
      </c>
      <c r="AA5" s="88">
        <v>4</v>
      </c>
      <c r="AB5" s="88">
        <v>0</v>
      </c>
      <c r="AC5" s="88">
        <v>0</v>
      </c>
      <c r="AD5" s="88">
        <v>1</v>
      </c>
      <c r="AE5" s="88">
        <v>0</v>
      </c>
      <c r="AF5" s="88">
        <v>0</v>
      </c>
      <c r="AG5" s="88">
        <v>0</v>
      </c>
      <c r="AH5" s="88">
        <v>0</v>
      </c>
      <c r="AI5" s="88">
        <v>6</v>
      </c>
      <c r="AJ5" s="88">
        <v>2</v>
      </c>
      <c r="AK5" s="88">
        <v>2</v>
      </c>
      <c r="AL5" s="88">
        <v>0</v>
      </c>
      <c r="AM5" s="89">
        <v>2</v>
      </c>
      <c r="AN5" s="88">
        <f t="shared" ref="AN5:AN21" si="3">SUM(B5:AM5)</f>
        <v>103</v>
      </c>
      <c r="AO5" s="88"/>
      <c r="AP5">
        <v>0</v>
      </c>
      <c r="AQ5">
        <v>0</v>
      </c>
      <c r="AR5">
        <v>0</v>
      </c>
      <c r="AS5">
        <v>0</v>
      </c>
      <c r="AT5">
        <v>1</v>
      </c>
      <c r="AU5">
        <v>0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0</v>
      </c>
      <c r="BN5">
        <v>1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0</v>
      </c>
      <c r="BX5">
        <v>0</v>
      </c>
      <c r="BY5">
        <v>2</v>
      </c>
      <c r="BZ5">
        <v>0</v>
      </c>
      <c r="CA5">
        <v>0</v>
      </c>
      <c r="CB5">
        <v>0</v>
      </c>
      <c r="CC5">
        <v>0</v>
      </c>
      <c r="CD5" s="7">
        <v>0</v>
      </c>
      <c r="CE5" s="83">
        <f t="shared" ref="CE5:CE58" si="4">SUM(AP5:CD5)</f>
        <v>9</v>
      </c>
      <c r="CG5">
        <v>0</v>
      </c>
      <c r="CH5">
        <v>1</v>
      </c>
      <c r="CI5">
        <v>1</v>
      </c>
      <c r="CJ5">
        <v>3</v>
      </c>
      <c r="CK5">
        <v>0</v>
      </c>
      <c r="CL5">
        <v>0</v>
      </c>
      <c r="CM5">
        <v>2</v>
      </c>
      <c r="CN5">
        <v>0</v>
      </c>
      <c r="CO5">
        <v>1</v>
      </c>
      <c r="CP5">
        <v>1</v>
      </c>
      <c r="CQ5">
        <v>0</v>
      </c>
      <c r="CR5">
        <v>0</v>
      </c>
      <c r="CS5">
        <v>4</v>
      </c>
      <c r="CT5">
        <v>0</v>
      </c>
      <c r="CU5">
        <v>0</v>
      </c>
      <c r="CV5">
        <v>2</v>
      </c>
      <c r="CW5">
        <v>1</v>
      </c>
      <c r="CX5">
        <v>1</v>
      </c>
      <c r="CY5">
        <v>0</v>
      </c>
      <c r="CZ5">
        <v>0</v>
      </c>
      <c r="DA5">
        <v>1</v>
      </c>
      <c r="DB5">
        <v>1</v>
      </c>
      <c r="DC5">
        <v>0</v>
      </c>
      <c r="DD5">
        <v>4</v>
      </c>
      <c r="DE5">
        <v>2</v>
      </c>
      <c r="DF5">
        <v>3</v>
      </c>
      <c r="DG5">
        <v>0</v>
      </c>
      <c r="DH5">
        <v>0</v>
      </c>
      <c r="DI5">
        <v>0</v>
      </c>
      <c r="DJ5">
        <v>0</v>
      </c>
      <c r="DK5">
        <v>12</v>
      </c>
      <c r="DL5">
        <v>0</v>
      </c>
      <c r="DM5">
        <v>2</v>
      </c>
      <c r="DN5">
        <v>6</v>
      </c>
      <c r="DO5">
        <v>3</v>
      </c>
      <c r="DP5">
        <v>0</v>
      </c>
      <c r="DQ5">
        <v>2</v>
      </c>
      <c r="DR5">
        <v>1</v>
      </c>
      <c r="DS5">
        <v>1</v>
      </c>
      <c r="DT5">
        <v>2</v>
      </c>
      <c r="DU5">
        <f t="shared" ref="DU5:DU58" si="5">SUM(CG5:DT5)</f>
        <v>57</v>
      </c>
      <c r="DW5">
        <f t="shared" si="0"/>
        <v>338</v>
      </c>
      <c r="DX5">
        <f t="shared" si="1"/>
        <v>272</v>
      </c>
      <c r="DZ5">
        <f t="shared" si="2"/>
        <v>98</v>
      </c>
      <c r="EA5">
        <f t="shared" ref="EA5:EA58" si="6">(SUM(AP5:CA5))-AW5</f>
        <v>9</v>
      </c>
      <c r="EB5">
        <f t="shared" ref="EB5:EB58" si="7">SUM(CG5:DQ5)</f>
        <v>53</v>
      </c>
      <c r="ED5" s="91">
        <f t="shared" ref="ED5:ED58" si="8">DZ5/(37*5)</f>
        <v>0.52972972972972976</v>
      </c>
      <c r="EE5" s="91">
        <f t="shared" ref="EE5:EE58" si="9">EA5/(37*7)</f>
        <v>3.4749034749034749E-2</v>
      </c>
      <c r="EF5" s="91">
        <f t="shared" ref="EF5:EF58" si="10">EB5/(37*7)</f>
        <v>0.20463320463320464</v>
      </c>
    </row>
    <row r="6" spans="1:136" x14ac:dyDescent="0.25">
      <c r="A6" s="90" t="s">
        <v>221</v>
      </c>
      <c r="B6" s="88">
        <v>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88">
        <v>1</v>
      </c>
      <c r="AC6" s="88">
        <v>0</v>
      </c>
      <c r="AD6" s="88">
        <v>0</v>
      </c>
      <c r="AE6" s="88">
        <v>0</v>
      </c>
      <c r="AF6" s="88">
        <v>0</v>
      </c>
      <c r="AG6" s="88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  <c r="AM6" s="89">
        <v>0</v>
      </c>
      <c r="AN6" s="88">
        <f t="shared" si="3"/>
        <v>1</v>
      </c>
      <c r="AO6" s="88"/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 s="7">
        <v>0</v>
      </c>
      <c r="CE6" s="83">
        <f t="shared" si="4"/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1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f t="shared" si="5"/>
        <v>1</v>
      </c>
      <c r="DW6">
        <f t="shared" si="0"/>
        <v>4</v>
      </c>
      <c r="DX6">
        <f t="shared" si="1"/>
        <v>3</v>
      </c>
      <c r="DZ6">
        <f t="shared" si="2"/>
        <v>1</v>
      </c>
      <c r="EA6">
        <f t="shared" si="6"/>
        <v>0</v>
      </c>
      <c r="EB6">
        <f t="shared" si="7"/>
        <v>1</v>
      </c>
      <c r="ED6" s="91">
        <f t="shared" si="8"/>
        <v>5.4054054054054057E-3</v>
      </c>
      <c r="EE6" s="91">
        <f t="shared" si="9"/>
        <v>0</v>
      </c>
      <c r="EF6" s="91">
        <f t="shared" si="10"/>
        <v>3.8610038610038611E-3</v>
      </c>
    </row>
    <row r="7" spans="1:136" x14ac:dyDescent="0.25">
      <c r="A7" s="90" t="s">
        <v>222</v>
      </c>
      <c r="B7" s="88"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1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  <c r="W7" s="88">
        <v>0</v>
      </c>
      <c r="X7" s="88">
        <v>0</v>
      </c>
      <c r="Y7" s="88">
        <v>0</v>
      </c>
      <c r="Z7" s="88">
        <v>0</v>
      </c>
      <c r="AA7" s="88">
        <v>0</v>
      </c>
      <c r="AB7" s="88">
        <v>0</v>
      </c>
      <c r="AC7" s="88">
        <v>0</v>
      </c>
      <c r="AD7" s="88">
        <v>0</v>
      </c>
      <c r="AE7" s="88">
        <v>0</v>
      </c>
      <c r="AF7" s="88">
        <v>1</v>
      </c>
      <c r="AG7" s="88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  <c r="AM7" s="89">
        <v>0</v>
      </c>
      <c r="AN7" s="88">
        <f t="shared" si="3"/>
        <v>2</v>
      </c>
      <c r="AO7" s="88"/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 s="7">
        <v>0</v>
      </c>
      <c r="CE7" s="83">
        <f t="shared" si="4"/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f t="shared" si="5"/>
        <v>0</v>
      </c>
      <c r="DW7">
        <f t="shared" si="0"/>
        <v>4</v>
      </c>
      <c r="DX7">
        <f t="shared" si="1"/>
        <v>4</v>
      </c>
      <c r="DZ7">
        <f t="shared" si="2"/>
        <v>2</v>
      </c>
      <c r="EA7">
        <f t="shared" si="6"/>
        <v>0</v>
      </c>
      <c r="EB7">
        <f t="shared" si="7"/>
        <v>0</v>
      </c>
      <c r="ED7" s="91">
        <f t="shared" si="8"/>
        <v>1.0810810810810811E-2</v>
      </c>
      <c r="EE7" s="91">
        <f t="shared" si="9"/>
        <v>0</v>
      </c>
      <c r="EF7" s="91">
        <f t="shared" si="10"/>
        <v>0</v>
      </c>
    </row>
    <row r="8" spans="1:136" x14ac:dyDescent="0.25">
      <c r="A8" s="90" t="s">
        <v>223</v>
      </c>
      <c r="B8" s="88">
        <v>35</v>
      </c>
      <c r="C8" s="88">
        <v>35</v>
      </c>
      <c r="D8" s="88">
        <v>35</v>
      </c>
      <c r="E8" s="88">
        <v>13</v>
      </c>
      <c r="F8" s="88">
        <v>1</v>
      </c>
      <c r="G8" s="88">
        <v>45</v>
      </c>
      <c r="H8" s="88">
        <v>37</v>
      </c>
      <c r="I8" s="88">
        <v>63</v>
      </c>
      <c r="J8" s="88">
        <v>13</v>
      </c>
      <c r="K8" s="88">
        <v>30</v>
      </c>
      <c r="L8" s="88">
        <v>13</v>
      </c>
      <c r="M8" s="88">
        <v>5</v>
      </c>
      <c r="N8" s="88">
        <v>6</v>
      </c>
      <c r="O8" s="88">
        <v>29</v>
      </c>
      <c r="P8" s="88">
        <v>17</v>
      </c>
      <c r="Q8" s="88">
        <v>15</v>
      </c>
      <c r="R8" s="88">
        <v>8</v>
      </c>
      <c r="S8" s="88">
        <v>30</v>
      </c>
      <c r="T8" s="88">
        <v>14</v>
      </c>
      <c r="U8" s="88">
        <v>0</v>
      </c>
      <c r="V8" s="88">
        <v>39</v>
      </c>
      <c r="W8" s="88">
        <v>50</v>
      </c>
      <c r="X8" s="88">
        <v>0</v>
      </c>
      <c r="Y8" s="88">
        <v>45</v>
      </c>
      <c r="Z8" s="88">
        <v>73</v>
      </c>
      <c r="AA8" s="88">
        <v>2</v>
      </c>
      <c r="AB8" s="88">
        <v>10</v>
      </c>
      <c r="AC8" s="88">
        <v>68</v>
      </c>
      <c r="AD8" s="88">
        <v>3</v>
      </c>
      <c r="AE8" s="88">
        <v>80</v>
      </c>
      <c r="AF8" s="88">
        <v>0</v>
      </c>
      <c r="AG8" s="88">
        <v>0</v>
      </c>
      <c r="AH8" s="88">
        <v>0</v>
      </c>
      <c r="AI8" s="88">
        <v>19</v>
      </c>
      <c r="AJ8" s="88">
        <v>37</v>
      </c>
      <c r="AK8" s="88">
        <v>5</v>
      </c>
      <c r="AL8" s="88">
        <v>4</v>
      </c>
      <c r="AM8" s="89">
        <v>9</v>
      </c>
      <c r="AN8" s="88">
        <f t="shared" si="3"/>
        <v>888</v>
      </c>
      <c r="AO8" s="88"/>
      <c r="AP8">
        <v>20</v>
      </c>
      <c r="AQ8">
        <v>25</v>
      </c>
      <c r="AR8">
        <v>31</v>
      </c>
      <c r="AS8">
        <v>4</v>
      </c>
      <c r="AT8">
        <v>0</v>
      </c>
      <c r="AU8">
        <v>1</v>
      </c>
      <c r="AV8">
        <v>4</v>
      </c>
      <c r="AW8">
        <v>22</v>
      </c>
      <c r="AX8">
        <v>0</v>
      </c>
      <c r="AY8">
        <v>11</v>
      </c>
      <c r="AZ8">
        <v>1</v>
      </c>
      <c r="BA8">
        <v>9</v>
      </c>
      <c r="BB8">
        <v>12</v>
      </c>
      <c r="BC8">
        <v>31</v>
      </c>
      <c r="BD8">
        <v>14</v>
      </c>
      <c r="BE8">
        <v>16</v>
      </c>
      <c r="BF8">
        <v>6</v>
      </c>
      <c r="BG8">
        <v>4</v>
      </c>
      <c r="BH8">
        <v>3</v>
      </c>
      <c r="BI8">
        <v>1</v>
      </c>
      <c r="BJ8">
        <v>1</v>
      </c>
      <c r="BK8">
        <v>3</v>
      </c>
      <c r="BL8">
        <v>0</v>
      </c>
      <c r="BM8">
        <v>2</v>
      </c>
      <c r="BN8">
        <v>3</v>
      </c>
      <c r="BO8">
        <v>5</v>
      </c>
      <c r="BP8">
        <v>10</v>
      </c>
      <c r="BQ8">
        <v>11</v>
      </c>
      <c r="BR8">
        <v>10</v>
      </c>
      <c r="BS8">
        <v>7</v>
      </c>
      <c r="BT8">
        <v>0</v>
      </c>
      <c r="BU8">
        <v>1</v>
      </c>
      <c r="BV8">
        <v>4</v>
      </c>
      <c r="BW8">
        <v>9</v>
      </c>
      <c r="BX8">
        <v>0</v>
      </c>
      <c r="BY8">
        <v>19</v>
      </c>
      <c r="BZ8">
        <v>15</v>
      </c>
      <c r="CA8">
        <v>10</v>
      </c>
      <c r="CB8">
        <v>10</v>
      </c>
      <c r="CC8">
        <v>20</v>
      </c>
      <c r="CD8" s="7">
        <v>11</v>
      </c>
      <c r="CE8" s="83">
        <f t="shared" si="4"/>
        <v>366</v>
      </c>
      <c r="CG8">
        <v>16</v>
      </c>
      <c r="CH8">
        <v>23</v>
      </c>
      <c r="CI8">
        <v>47</v>
      </c>
      <c r="CJ8">
        <v>4</v>
      </c>
      <c r="CK8">
        <v>14</v>
      </c>
      <c r="CL8">
        <v>16</v>
      </c>
      <c r="CM8">
        <v>23</v>
      </c>
      <c r="CN8">
        <v>29</v>
      </c>
      <c r="CO8">
        <v>54</v>
      </c>
      <c r="CP8">
        <v>9</v>
      </c>
      <c r="CQ8">
        <v>60</v>
      </c>
      <c r="CR8">
        <v>29</v>
      </c>
      <c r="CS8">
        <v>17</v>
      </c>
      <c r="CT8">
        <v>32</v>
      </c>
      <c r="CU8">
        <v>4</v>
      </c>
      <c r="CV8">
        <v>14</v>
      </c>
      <c r="CW8">
        <v>7</v>
      </c>
      <c r="CX8">
        <v>9</v>
      </c>
      <c r="CY8">
        <v>19</v>
      </c>
      <c r="CZ8">
        <v>8</v>
      </c>
      <c r="DA8">
        <v>8</v>
      </c>
      <c r="DB8">
        <v>18</v>
      </c>
      <c r="DC8">
        <v>19</v>
      </c>
      <c r="DD8">
        <v>13</v>
      </c>
      <c r="DE8">
        <v>25</v>
      </c>
      <c r="DF8">
        <v>35</v>
      </c>
      <c r="DG8">
        <v>27</v>
      </c>
      <c r="DH8">
        <v>23</v>
      </c>
      <c r="DI8">
        <v>16</v>
      </c>
      <c r="DJ8">
        <v>6</v>
      </c>
      <c r="DK8">
        <v>13</v>
      </c>
      <c r="DL8">
        <v>20</v>
      </c>
      <c r="DM8">
        <v>40</v>
      </c>
      <c r="DN8">
        <v>15</v>
      </c>
      <c r="DO8">
        <v>21</v>
      </c>
      <c r="DP8">
        <v>0</v>
      </c>
      <c r="DQ8">
        <v>26</v>
      </c>
      <c r="DR8">
        <v>32</v>
      </c>
      <c r="DS8">
        <v>18</v>
      </c>
      <c r="DT8">
        <v>23</v>
      </c>
      <c r="DU8">
        <f t="shared" si="5"/>
        <v>832</v>
      </c>
      <c r="DW8">
        <f t="shared" si="0"/>
        <v>4172</v>
      </c>
      <c r="DX8">
        <f t="shared" si="1"/>
        <v>3141</v>
      </c>
      <c r="DZ8">
        <f t="shared" si="2"/>
        <v>825</v>
      </c>
      <c r="EA8">
        <f t="shared" si="6"/>
        <v>303</v>
      </c>
      <c r="EB8">
        <f t="shared" si="7"/>
        <v>759</v>
      </c>
      <c r="ED8" s="91">
        <f t="shared" si="8"/>
        <v>4.4594594594594597</v>
      </c>
      <c r="EE8" s="91">
        <f t="shared" si="9"/>
        <v>1.16988416988417</v>
      </c>
      <c r="EF8" s="91">
        <f t="shared" si="10"/>
        <v>2.9305019305019306</v>
      </c>
    </row>
    <row r="9" spans="1:136" x14ac:dyDescent="0.25">
      <c r="A9" s="90" t="s">
        <v>224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  <c r="AM9" s="89">
        <v>0</v>
      </c>
      <c r="AN9" s="88">
        <f t="shared" si="3"/>
        <v>0</v>
      </c>
      <c r="AO9" s="88"/>
      <c r="AP9" s="2">
        <v>0</v>
      </c>
      <c r="AQ9">
        <v>0</v>
      </c>
      <c r="AR9" s="2">
        <v>0</v>
      </c>
      <c r="AS9">
        <v>0</v>
      </c>
      <c r="AT9" s="2">
        <v>0</v>
      </c>
      <c r="AU9">
        <v>0</v>
      </c>
      <c r="AV9" s="2">
        <v>0</v>
      </c>
      <c r="AW9">
        <v>0</v>
      </c>
      <c r="AX9" s="2">
        <v>0</v>
      </c>
      <c r="AY9">
        <v>0</v>
      </c>
      <c r="AZ9" s="2">
        <v>0</v>
      </c>
      <c r="BA9">
        <v>0</v>
      </c>
      <c r="BB9" s="2">
        <v>0</v>
      </c>
      <c r="BC9">
        <v>0</v>
      </c>
      <c r="BD9" s="2">
        <v>0</v>
      </c>
      <c r="BE9">
        <v>0</v>
      </c>
      <c r="BF9" s="2">
        <v>0</v>
      </c>
      <c r="BG9">
        <v>0</v>
      </c>
      <c r="BH9" s="2">
        <v>0</v>
      </c>
      <c r="BI9">
        <v>0</v>
      </c>
      <c r="BJ9" s="2">
        <v>0</v>
      </c>
      <c r="BK9">
        <v>0</v>
      </c>
      <c r="BL9" s="2">
        <v>0</v>
      </c>
      <c r="BM9">
        <v>0</v>
      </c>
      <c r="BN9" s="2">
        <v>0</v>
      </c>
      <c r="BO9">
        <v>0</v>
      </c>
      <c r="BP9" s="2">
        <v>0</v>
      </c>
      <c r="BQ9">
        <v>0</v>
      </c>
      <c r="BR9" s="2">
        <v>0</v>
      </c>
      <c r="BS9">
        <v>0</v>
      </c>
      <c r="BT9" s="2">
        <v>0</v>
      </c>
      <c r="BU9">
        <v>0</v>
      </c>
      <c r="BV9" s="2">
        <v>0</v>
      </c>
      <c r="BW9">
        <v>0</v>
      </c>
      <c r="BX9" s="2">
        <v>0</v>
      </c>
      <c r="BY9">
        <v>0</v>
      </c>
      <c r="BZ9" s="2">
        <v>0</v>
      </c>
      <c r="CA9">
        <v>0</v>
      </c>
      <c r="CB9" s="2">
        <v>0</v>
      </c>
      <c r="CC9">
        <v>0</v>
      </c>
      <c r="CD9" s="9">
        <v>0</v>
      </c>
      <c r="CE9" s="83">
        <f t="shared" si="4"/>
        <v>0</v>
      </c>
      <c r="CF9" s="2"/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1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f t="shared" si="5"/>
        <v>1</v>
      </c>
      <c r="DW9">
        <f t="shared" si="0"/>
        <v>2</v>
      </c>
      <c r="DX9">
        <f t="shared" si="1"/>
        <v>1</v>
      </c>
      <c r="DZ9">
        <f t="shared" si="2"/>
        <v>0</v>
      </c>
      <c r="EA9">
        <f t="shared" si="6"/>
        <v>0</v>
      </c>
      <c r="EB9">
        <f t="shared" si="7"/>
        <v>1</v>
      </c>
      <c r="ED9" s="91">
        <f t="shared" si="8"/>
        <v>0</v>
      </c>
      <c r="EE9" s="91">
        <f t="shared" si="9"/>
        <v>0</v>
      </c>
      <c r="EF9" s="91">
        <f t="shared" si="10"/>
        <v>3.8610038610038611E-3</v>
      </c>
    </row>
    <row r="10" spans="1:136" x14ac:dyDescent="0.25">
      <c r="A10" s="90" t="s">
        <v>225</v>
      </c>
      <c r="B10" s="88">
        <v>25</v>
      </c>
      <c r="C10" s="88">
        <v>23</v>
      </c>
      <c r="D10" s="88">
        <v>6</v>
      </c>
      <c r="E10" s="88">
        <v>5</v>
      </c>
      <c r="F10" s="88">
        <v>5</v>
      </c>
      <c r="G10" s="88">
        <v>5</v>
      </c>
      <c r="H10" s="88">
        <v>6</v>
      </c>
      <c r="I10" s="88">
        <v>27</v>
      </c>
      <c r="J10" s="88">
        <v>1</v>
      </c>
      <c r="K10" s="88">
        <v>2</v>
      </c>
      <c r="L10" s="88">
        <v>9</v>
      </c>
      <c r="M10" s="88">
        <v>3</v>
      </c>
      <c r="N10" s="88">
        <v>3</v>
      </c>
      <c r="O10" s="88">
        <v>37</v>
      </c>
      <c r="P10" s="88">
        <v>31</v>
      </c>
      <c r="Q10" s="88">
        <v>8</v>
      </c>
      <c r="R10" s="88">
        <v>6</v>
      </c>
      <c r="S10" s="88">
        <v>4</v>
      </c>
      <c r="T10" s="88">
        <v>12</v>
      </c>
      <c r="U10" s="88">
        <v>0</v>
      </c>
      <c r="V10" s="88">
        <v>13</v>
      </c>
      <c r="W10" s="88">
        <v>3</v>
      </c>
      <c r="X10" s="88">
        <v>0</v>
      </c>
      <c r="Y10" s="88">
        <v>9</v>
      </c>
      <c r="Z10" s="88">
        <v>9</v>
      </c>
      <c r="AA10" s="88">
        <v>0</v>
      </c>
      <c r="AB10" s="88">
        <v>1</v>
      </c>
      <c r="AC10" s="88">
        <v>7</v>
      </c>
      <c r="AD10" s="88">
        <v>3</v>
      </c>
      <c r="AE10" s="88">
        <v>0</v>
      </c>
      <c r="AF10" s="88">
        <v>0</v>
      </c>
      <c r="AG10" s="88">
        <v>3</v>
      </c>
      <c r="AH10" s="88">
        <v>0</v>
      </c>
      <c r="AI10" s="88">
        <v>2</v>
      </c>
      <c r="AJ10" s="88">
        <v>6</v>
      </c>
      <c r="AK10" s="88">
        <v>0</v>
      </c>
      <c r="AL10" s="88">
        <v>0</v>
      </c>
      <c r="AM10" s="89">
        <v>2</v>
      </c>
      <c r="AN10" s="88">
        <f t="shared" si="3"/>
        <v>276</v>
      </c>
      <c r="AO10" s="88"/>
      <c r="AP10">
        <v>0</v>
      </c>
      <c r="AQ10">
        <v>1</v>
      </c>
      <c r="AR10">
        <v>0</v>
      </c>
      <c r="AS10">
        <v>1</v>
      </c>
      <c r="AT10">
        <v>0</v>
      </c>
      <c r="AU10">
        <v>1</v>
      </c>
      <c r="AV10">
        <v>2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2</v>
      </c>
      <c r="BC10">
        <v>1</v>
      </c>
      <c r="BD10">
        <v>2</v>
      </c>
      <c r="BE10">
        <v>2</v>
      </c>
      <c r="BF10">
        <v>3</v>
      </c>
      <c r="BG10">
        <v>1</v>
      </c>
      <c r="BH10">
        <v>1</v>
      </c>
      <c r="BI10">
        <v>1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1</v>
      </c>
      <c r="BP10">
        <v>1</v>
      </c>
      <c r="BQ10">
        <v>1</v>
      </c>
      <c r="BR10">
        <v>3</v>
      </c>
      <c r="BS10">
        <v>2</v>
      </c>
      <c r="BT10">
        <v>0</v>
      </c>
      <c r="BU10">
        <v>0</v>
      </c>
      <c r="BV10">
        <v>3</v>
      </c>
      <c r="BW10">
        <v>0</v>
      </c>
      <c r="BX10">
        <v>2</v>
      </c>
      <c r="BY10">
        <v>3</v>
      </c>
      <c r="BZ10">
        <v>1</v>
      </c>
      <c r="CA10">
        <v>3</v>
      </c>
      <c r="CB10">
        <v>2</v>
      </c>
      <c r="CC10">
        <v>1</v>
      </c>
      <c r="CD10" s="7">
        <v>0</v>
      </c>
      <c r="CE10" s="83">
        <f t="shared" si="4"/>
        <v>41</v>
      </c>
      <c r="CG10">
        <v>47</v>
      </c>
      <c r="CH10">
        <v>25</v>
      </c>
      <c r="CI10">
        <v>56</v>
      </c>
      <c r="CJ10">
        <v>19</v>
      </c>
      <c r="CK10">
        <v>13</v>
      </c>
      <c r="CL10">
        <v>15</v>
      </c>
      <c r="CM10">
        <v>78</v>
      </c>
      <c r="CN10">
        <v>24</v>
      </c>
      <c r="CO10">
        <v>12</v>
      </c>
      <c r="CP10">
        <v>2</v>
      </c>
      <c r="CQ10">
        <v>25</v>
      </c>
      <c r="CR10">
        <v>23</v>
      </c>
      <c r="CS10">
        <v>16</v>
      </c>
      <c r="CT10">
        <v>60</v>
      </c>
      <c r="CU10">
        <v>23</v>
      </c>
      <c r="CV10">
        <v>16</v>
      </c>
      <c r="CW10">
        <v>50</v>
      </c>
      <c r="CX10">
        <v>22</v>
      </c>
      <c r="CY10">
        <v>12</v>
      </c>
      <c r="CZ10">
        <v>59</v>
      </c>
      <c r="DA10">
        <v>22</v>
      </c>
      <c r="DB10">
        <v>0</v>
      </c>
      <c r="DC10">
        <v>18</v>
      </c>
      <c r="DD10">
        <v>47</v>
      </c>
      <c r="DE10">
        <v>1</v>
      </c>
      <c r="DF10">
        <v>34</v>
      </c>
      <c r="DG10">
        <v>45</v>
      </c>
      <c r="DH10">
        <v>33</v>
      </c>
      <c r="DI10">
        <v>41</v>
      </c>
      <c r="DJ10">
        <v>2</v>
      </c>
      <c r="DK10">
        <v>17</v>
      </c>
      <c r="DL10">
        <v>6</v>
      </c>
      <c r="DM10">
        <v>5</v>
      </c>
      <c r="DN10">
        <v>20</v>
      </c>
      <c r="DO10">
        <v>50</v>
      </c>
      <c r="DP10">
        <v>0</v>
      </c>
      <c r="DQ10">
        <v>69</v>
      </c>
      <c r="DR10">
        <v>23</v>
      </c>
      <c r="DS10">
        <v>40</v>
      </c>
      <c r="DT10">
        <v>17</v>
      </c>
      <c r="DU10">
        <f t="shared" si="5"/>
        <v>1087</v>
      </c>
      <c r="DW10">
        <f t="shared" si="0"/>
        <v>2808</v>
      </c>
      <c r="DX10">
        <f t="shared" si="1"/>
        <v>1611</v>
      </c>
      <c r="DZ10">
        <f t="shared" si="2"/>
        <v>249</v>
      </c>
      <c r="EA10">
        <f t="shared" si="6"/>
        <v>38</v>
      </c>
      <c r="EB10">
        <f t="shared" si="7"/>
        <v>1007</v>
      </c>
      <c r="ED10" s="91">
        <f t="shared" si="8"/>
        <v>1.345945945945946</v>
      </c>
      <c r="EE10" s="91">
        <f t="shared" si="9"/>
        <v>0.14671814671814673</v>
      </c>
      <c r="EF10" s="91">
        <f t="shared" si="10"/>
        <v>3.888030888030888</v>
      </c>
    </row>
    <row r="11" spans="1:136" x14ac:dyDescent="0.25">
      <c r="A11" s="90" t="s">
        <v>226</v>
      </c>
      <c r="B11" s="88">
        <v>0</v>
      </c>
      <c r="C11" s="88">
        <v>8</v>
      </c>
      <c r="D11" s="88">
        <v>0</v>
      </c>
      <c r="E11" s="88">
        <v>1</v>
      </c>
      <c r="F11" s="88">
        <v>2</v>
      </c>
      <c r="G11" s="88">
        <v>6</v>
      </c>
      <c r="H11" s="88">
        <v>0</v>
      </c>
      <c r="I11" s="88">
        <v>4</v>
      </c>
      <c r="J11" s="88">
        <v>0</v>
      </c>
      <c r="K11" s="88">
        <v>2</v>
      </c>
      <c r="L11" s="88">
        <v>0</v>
      </c>
      <c r="M11" s="88">
        <v>0</v>
      </c>
      <c r="N11" s="88">
        <v>0</v>
      </c>
      <c r="O11" s="88">
        <v>1</v>
      </c>
      <c r="P11" s="88">
        <v>0</v>
      </c>
      <c r="Q11" s="88">
        <v>0</v>
      </c>
      <c r="R11" s="88">
        <v>1</v>
      </c>
      <c r="S11" s="88">
        <v>0</v>
      </c>
      <c r="T11" s="88">
        <v>0</v>
      </c>
      <c r="U11" s="88">
        <v>0</v>
      </c>
      <c r="V11" s="88">
        <v>1</v>
      </c>
      <c r="W11" s="88">
        <v>2</v>
      </c>
      <c r="X11" s="88">
        <v>0</v>
      </c>
      <c r="Y11" s="88">
        <v>0</v>
      </c>
      <c r="Z11" s="88">
        <v>2</v>
      </c>
      <c r="AA11" s="88">
        <v>1</v>
      </c>
      <c r="AB11" s="88">
        <v>0</v>
      </c>
      <c r="AC11" s="88">
        <v>4</v>
      </c>
      <c r="AD11" s="88">
        <v>0</v>
      </c>
      <c r="AE11" s="88">
        <v>0</v>
      </c>
      <c r="AF11" s="88">
        <v>1</v>
      </c>
      <c r="AG11" s="88">
        <v>4</v>
      </c>
      <c r="AH11" s="88">
        <v>0</v>
      </c>
      <c r="AI11" s="88">
        <v>0</v>
      </c>
      <c r="AJ11" s="88">
        <v>2</v>
      </c>
      <c r="AK11" s="88">
        <v>2</v>
      </c>
      <c r="AL11" s="88">
        <v>3</v>
      </c>
      <c r="AM11" s="89">
        <v>1</v>
      </c>
      <c r="AN11" s="88">
        <f t="shared" si="3"/>
        <v>48</v>
      </c>
      <c r="AO11" s="88"/>
      <c r="AP11">
        <v>3</v>
      </c>
      <c r="AQ11">
        <v>14</v>
      </c>
      <c r="AR11">
        <v>2</v>
      </c>
      <c r="AS11">
        <v>1</v>
      </c>
      <c r="AT11">
        <v>21</v>
      </c>
      <c r="AU11">
        <v>2</v>
      </c>
      <c r="AV11">
        <v>6</v>
      </c>
      <c r="AW11">
        <v>8</v>
      </c>
      <c r="AX11">
        <v>5</v>
      </c>
      <c r="AY11">
        <v>5</v>
      </c>
      <c r="AZ11">
        <v>0</v>
      </c>
      <c r="BA11">
        <v>0</v>
      </c>
      <c r="BB11">
        <v>3</v>
      </c>
      <c r="BC11">
        <v>10</v>
      </c>
      <c r="BD11">
        <v>5</v>
      </c>
      <c r="BE11">
        <v>8</v>
      </c>
      <c r="BF11">
        <v>16</v>
      </c>
      <c r="BG11">
        <v>31</v>
      </c>
      <c r="BH11">
        <v>1</v>
      </c>
      <c r="BI11">
        <v>5</v>
      </c>
      <c r="BJ11">
        <v>9</v>
      </c>
      <c r="BK11">
        <v>2</v>
      </c>
      <c r="BL11">
        <v>0</v>
      </c>
      <c r="BM11">
        <v>3</v>
      </c>
      <c r="BN11">
        <v>31</v>
      </c>
      <c r="BO11">
        <v>7</v>
      </c>
      <c r="BP11">
        <v>1</v>
      </c>
      <c r="BQ11">
        <v>1</v>
      </c>
      <c r="BR11">
        <v>4</v>
      </c>
      <c r="BS11">
        <v>2</v>
      </c>
      <c r="BT11">
        <v>8</v>
      </c>
      <c r="BU11">
        <v>20</v>
      </c>
      <c r="BV11">
        <v>9</v>
      </c>
      <c r="BW11">
        <v>3</v>
      </c>
      <c r="BX11">
        <v>1</v>
      </c>
      <c r="BY11">
        <v>19</v>
      </c>
      <c r="BZ11">
        <v>6</v>
      </c>
      <c r="CA11">
        <v>1</v>
      </c>
      <c r="CB11">
        <v>9</v>
      </c>
      <c r="CC11">
        <v>5</v>
      </c>
      <c r="CD11" s="7">
        <v>4</v>
      </c>
      <c r="CE11" s="83">
        <f t="shared" si="4"/>
        <v>291</v>
      </c>
      <c r="CG11">
        <v>7</v>
      </c>
      <c r="CH11">
        <v>22</v>
      </c>
      <c r="CI11">
        <v>13</v>
      </c>
      <c r="CJ11">
        <v>8</v>
      </c>
      <c r="CK11">
        <v>11</v>
      </c>
      <c r="CL11">
        <v>8</v>
      </c>
      <c r="CM11">
        <v>27</v>
      </c>
      <c r="CN11">
        <v>30</v>
      </c>
      <c r="CO11">
        <v>22</v>
      </c>
      <c r="CP11">
        <v>3</v>
      </c>
      <c r="CQ11">
        <v>9</v>
      </c>
      <c r="CR11">
        <v>18</v>
      </c>
      <c r="CS11">
        <v>18</v>
      </c>
      <c r="CT11">
        <v>37</v>
      </c>
      <c r="CU11">
        <v>49</v>
      </c>
      <c r="CV11">
        <v>33</v>
      </c>
      <c r="CW11">
        <v>52</v>
      </c>
      <c r="CX11">
        <v>42</v>
      </c>
      <c r="CY11">
        <v>34</v>
      </c>
      <c r="CZ11">
        <v>34</v>
      </c>
      <c r="DA11">
        <v>7</v>
      </c>
      <c r="DB11">
        <v>2</v>
      </c>
      <c r="DC11">
        <v>56</v>
      </c>
      <c r="DD11">
        <v>25</v>
      </c>
      <c r="DE11">
        <v>8</v>
      </c>
      <c r="DF11">
        <v>18</v>
      </c>
      <c r="DG11">
        <v>24</v>
      </c>
      <c r="DH11">
        <v>35</v>
      </c>
      <c r="DI11">
        <v>25</v>
      </c>
      <c r="DJ11">
        <v>13</v>
      </c>
      <c r="DK11">
        <v>35</v>
      </c>
      <c r="DL11">
        <v>48</v>
      </c>
      <c r="DM11">
        <v>31</v>
      </c>
      <c r="DN11">
        <v>34</v>
      </c>
      <c r="DO11">
        <v>61</v>
      </c>
      <c r="DP11">
        <v>1</v>
      </c>
      <c r="DQ11">
        <v>9</v>
      </c>
      <c r="DR11">
        <v>5</v>
      </c>
      <c r="DS11">
        <v>27</v>
      </c>
      <c r="DT11">
        <v>16</v>
      </c>
      <c r="DU11">
        <f t="shared" si="5"/>
        <v>957</v>
      </c>
      <c r="DW11">
        <f t="shared" si="0"/>
        <v>2592</v>
      </c>
      <c r="DX11">
        <f t="shared" si="1"/>
        <v>1557</v>
      </c>
      <c r="DZ11">
        <f t="shared" si="2"/>
        <v>44</v>
      </c>
      <c r="EA11">
        <f t="shared" si="6"/>
        <v>265</v>
      </c>
      <c r="EB11">
        <f t="shared" si="7"/>
        <v>909</v>
      </c>
      <c r="ED11" s="91">
        <f t="shared" si="8"/>
        <v>0.23783783783783785</v>
      </c>
      <c r="EE11" s="91">
        <f t="shared" si="9"/>
        <v>1.0231660231660231</v>
      </c>
      <c r="EF11" s="91">
        <f t="shared" si="10"/>
        <v>3.5096525096525095</v>
      </c>
    </row>
    <row r="12" spans="1:136" x14ac:dyDescent="0.25">
      <c r="A12" s="90" t="s">
        <v>227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9">
        <v>1</v>
      </c>
      <c r="AN12" s="88">
        <f t="shared" si="3"/>
        <v>1</v>
      </c>
      <c r="AO12" s="88"/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 s="7">
        <v>0</v>
      </c>
      <c r="CE12" s="83">
        <f t="shared" si="4"/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f t="shared" si="5"/>
        <v>0</v>
      </c>
      <c r="DW12">
        <f t="shared" si="0"/>
        <v>2</v>
      </c>
      <c r="DX12">
        <f t="shared" si="1"/>
        <v>2</v>
      </c>
      <c r="DZ12">
        <f t="shared" si="2"/>
        <v>1</v>
      </c>
      <c r="EA12">
        <f t="shared" si="6"/>
        <v>0</v>
      </c>
      <c r="EB12">
        <f t="shared" si="7"/>
        <v>0</v>
      </c>
      <c r="ED12" s="91">
        <f t="shared" si="8"/>
        <v>5.4054054054054057E-3</v>
      </c>
      <c r="EE12" s="91">
        <f t="shared" si="9"/>
        <v>0</v>
      </c>
      <c r="EF12" s="91">
        <f t="shared" si="10"/>
        <v>0</v>
      </c>
    </row>
    <row r="13" spans="1:136" x14ac:dyDescent="0.25">
      <c r="A13" s="90" t="s">
        <v>228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1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3</v>
      </c>
      <c r="X13" s="88">
        <v>0</v>
      </c>
      <c r="Y13" s="88">
        <v>8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1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9">
        <v>0</v>
      </c>
      <c r="AN13" s="88">
        <f t="shared" si="3"/>
        <v>13</v>
      </c>
      <c r="AO13" s="88"/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 s="7">
        <v>1</v>
      </c>
      <c r="CE13" s="83">
        <f t="shared" si="4"/>
        <v>1</v>
      </c>
      <c r="CG13">
        <v>0</v>
      </c>
      <c r="CH13">
        <v>0</v>
      </c>
      <c r="CI13">
        <v>0</v>
      </c>
      <c r="CJ13">
        <v>1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f t="shared" si="5"/>
        <v>1</v>
      </c>
      <c r="DW13">
        <f t="shared" si="0"/>
        <v>30</v>
      </c>
      <c r="DX13">
        <f t="shared" si="1"/>
        <v>28</v>
      </c>
      <c r="DZ13">
        <f t="shared" si="2"/>
        <v>13</v>
      </c>
      <c r="EA13">
        <f t="shared" si="6"/>
        <v>0</v>
      </c>
      <c r="EB13">
        <f t="shared" si="7"/>
        <v>1</v>
      </c>
      <c r="ED13" s="91">
        <f t="shared" si="8"/>
        <v>7.0270270270270274E-2</v>
      </c>
      <c r="EE13" s="91">
        <f t="shared" si="9"/>
        <v>0</v>
      </c>
      <c r="EF13" s="91">
        <f t="shared" si="10"/>
        <v>3.8610038610038611E-3</v>
      </c>
    </row>
    <row r="14" spans="1:136" x14ac:dyDescent="0.25">
      <c r="A14" s="90" t="s">
        <v>229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1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1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9">
        <v>0</v>
      </c>
      <c r="AN14" s="88">
        <f t="shared" si="3"/>
        <v>2</v>
      </c>
      <c r="AO14" s="88"/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2</v>
      </c>
      <c r="BQ14">
        <v>1</v>
      </c>
      <c r="BR14">
        <v>2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 s="7">
        <v>0</v>
      </c>
      <c r="CE14" s="83">
        <f t="shared" si="4"/>
        <v>5</v>
      </c>
      <c r="CG14">
        <v>0</v>
      </c>
      <c r="CH14">
        <v>2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2</v>
      </c>
      <c r="CO14">
        <v>0</v>
      </c>
      <c r="CP14">
        <v>0</v>
      </c>
      <c r="CQ14">
        <v>0</v>
      </c>
      <c r="CR14">
        <v>0</v>
      </c>
      <c r="CS14">
        <v>2</v>
      </c>
      <c r="CT14">
        <v>0</v>
      </c>
      <c r="CU14">
        <v>0</v>
      </c>
      <c r="CV14">
        <v>1</v>
      </c>
      <c r="CW14">
        <v>2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1</v>
      </c>
      <c r="DD14">
        <v>0</v>
      </c>
      <c r="DE14">
        <v>0</v>
      </c>
      <c r="DF14">
        <v>2</v>
      </c>
      <c r="DG14">
        <v>3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1</v>
      </c>
      <c r="DU14">
        <f t="shared" si="5"/>
        <v>16</v>
      </c>
      <c r="DW14">
        <f t="shared" si="0"/>
        <v>46</v>
      </c>
      <c r="DX14">
        <f t="shared" si="1"/>
        <v>29</v>
      </c>
      <c r="DZ14">
        <f t="shared" si="2"/>
        <v>2</v>
      </c>
      <c r="EA14">
        <f t="shared" si="6"/>
        <v>5</v>
      </c>
      <c r="EB14">
        <f t="shared" si="7"/>
        <v>15</v>
      </c>
      <c r="ED14" s="91">
        <f t="shared" si="8"/>
        <v>1.0810810810810811E-2</v>
      </c>
      <c r="EE14" s="91">
        <f t="shared" si="9"/>
        <v>1.9305019305019305E-2</v>
      </c>
      <c r="EF14" s="91">
        <f t="shared" si="10"/>
        <v>5.7915057915057917E-2</v>
      </c>
    </row>
    <row r="15" spans="1:136" x14ac:dyDescent="0.25">
      <c r="A15" s="90" t="s">
        <v>230</v>
      </c>
      <c r="B15" s="88">
        <v>0</v>
      </c>
      <c r="C15" s="88">
        <v>0</v>
      </c>
      <c r="D15" s="88">
        <v>1</v>
      </c>
      <c r="E15" s="88">
        <v>0</v>
      </c>
      <c r="F15" s="88">
        <v>0</v>
      </c>
      <c r="G15" s="88">
        <v>0</v>
      </c>
      <c r="H15" s="88">
        <v>0</v>
      </c>
      <c r="I15" s="88">
        <v>1</v>
      </c>
      <c r="J15" s="88">
        <v>0</v>
      </c>
      <c r="K15" s="88">
        <v>0</v>
      </c>
      <c r="L15" s="88">
        <v>0</v>
      </c>
      <c r="M15" s="88">
        <v>1</v>
      </c>
      <c r="N15" s="88">
        <v>0</v>
      </c>
      <c r="O15" s="88">
        <v>3</v>
      </c>
      <c r="P15" s="88">
        <v>0</v>
      </c>
      <c r="Q15" s="88">
        <v>2</v>
      </c>
      <c r="R15" s="88">
        <v>4</v>
      </c>
      <c r="S15" s="88">
        <v>0</v>
      </c>
      <c r="T15" s="88">
        <v>10</v>
      </c>
      <c r="U15" s="88">
        <v>0</v>
      </c>
      <c r="V15" s="88">
        <v>0</v>
      </c>
      <c r="W15" s="88">
        <v>62</v>
      </c>
      <c r="X15" s="88">
        <v>0</v>
      </c>
      <c r="Y15" s="88">
        <v>14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  <c r="AM15" s="89">
        <v>0</v>
      </c>
      <c r="AN15" s="88">
        <f t="shared" si="3"/>
        <v>98</v>
      </c>
      <c r="AO15" s="88"/>
      <c r="AP15">
        <v>0</v>
      </c>
      <c r="AQ15">
        <v>1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4</v>
      </c>
      <c r="AX15">
        <v>1</v>
      </c>
      <c r="AY15">
        <v>0</v>
      </c>
      <c r="AZ15">
        <v>0</v>
      </c>
      <c r="BA15">
        <v>0</v>
      </c>
      <c r="BB15">
        <v>0</v>
      </c>
      <c r="BC15">
        <v>1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1</v>
      </c>
      <c r="BO15">
        <v>0</v>
      </c>
      <c r="BP15">
        <v>3</v>
      </c>
      <c r="BQ15">
        <v>7</v>
      </c>
      <c r="BR15">
        <v>0</v>
      </c>
      <c r="BS15">
        <v>0</v>
      </c>
      <c r="BT15">
        <v>0</v>
      </c>
      <c r="BU15">
        <v>1</v>
      </c>
      <c r="BV15">
        <v>0</v>
      </c>
      <c r="BW15">
        <v>1</v>
      </c>
      <c r="BX15">
        <v>0</v>
      </c>
      <c r="BY15">
        <v>1</v>
      </c>
      <c r="BZ15">
        <v>0</v>
      </c>
      <c r="CA15">
        <v>0</v>
      </c>
      <c r="CB15">
        <v>0</v>
      </c>
      <c r="CC15">
        <v>2</v>
      </c>
      <c r="CD15" s="7">
        <v>0</v>
      </c>
      <c r="CE15" s="83">
        <f t="shared" si="4"/>
        <v>25</v>
      </c>
      <c r="CG15">
        <v>0</v>
      </c>
      <c r="CH15">
        <v>2</v>
      </c>
      <c r="CI15">
        <v>3</v>
      </c>
      <c r="CJ15">
        <v>0</v>
      </c>
      <c r="CK15">
        <v>0</v>
      </c>
      <c r="CL15">
        <v>1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7</v>
      </c>
      <c r="CT15">
        <v>2</v>
      </c>
      <c r="CU15">
        <v>0</v>
      </c>
      <c r="CV15">
        <v>0</v>
      </c>
      <c r="CW15">
        <v>0</v>
      </c>
      <c r="CX15">
        <v>1</v>
      </c>
      <c r="CY15">
        <v>1</v>
      </c>
      <c r="CZ15">
        <v>0</v>
      </c>
      <c r="DA15">
        <v>1</v>
      </c>
      <c r="DB15">
        <v>0</v>
      </c>
      <c r="DC15">
        <v>0</v>
      </c>
      <c r="DD15">
        <v>0</v>
      </c>
      <c r="DE15">
        <v>0</v>
      </c>
      <c r="DF15">
        <v>4</v>
      </c>
      <c r="DG15">
        <v>1</v>
      </c>
      <c r="DH15">
        <v>0</v>
      </c>
      <c r="DI15">
        <v>2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1</v>
      </c>
      <c r="DS15">
        <v>12</v>
      </c>
      <c r="DT15">
        <v>0</v>
      </c>
      <c r="DU15">
        <f t="shared" si="5"/>
        <v>38</v>
      </c>
      <c r="DW15">
        <f t="shared" si="0"/>
        <v>322</v>
      </c>
      <c r="DX15">
        <f t="shared" si="1"/>
        <v>264</v>
      </c>
      <c r="DZ15">
        <f t="shared" si="2"/>
        <v>97</v>
      </c>
      <c r="EA15">
        <f t="shared" si="6"/>
        <v>19</v>
      </c>
      <c r="EB15">
        <f t="shared" si="7"/>
        <v>25</v>
      </c>
      <c r="ED15" s="91">
        <f t="shared" si="8"/>
        <v>0.5243243243243243</v>
      </c>
      <c r="EE15" s="91">
        <f t="shared" si="9"/>
        <v>7.3359073359073365E-2</v>
      </c>
      <c r="EF15" s="91">
        <f t="shared" si="10"/>
        <v>9.6525096525096526E-2</v>
      </c>
    </row>
    <row r="16" spans="1:136" x14ac:dyDescent="0.25">
      <c r="A16" s="90" t="s">
        <v>231</v>
      </c>
      <c r="B16" s="88">
        <v>0</v>
      </c>
      <c r="C16" s="88">
        <v>0</v>
      </c>
      <c r="D16" s="88">
        <v>0</v>
      </c>
      <c r="E16" s="88">
        <v>0</v>
      </c>
      <c r="F16" s="88">
        <v>2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  <c r="AM16" s="89">
        <v>0</v>
      </c>
      <c r="AN16" s="88">
        <f t="shared" si="3"/>
        <v>2</v>
      </c>
      <c r="AO16" s="88"/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 s="7">
        <v>0</v>
      </c>
      <c r="CE16" s="83">
        <f t="shared" si="4"/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f t="shared" si="5"/>
        <v>0</v>
      </c>
      <c r="DW16">
        <f t="shared" si="0"/>
        <v>4</v>
      </c>
      <c r="DX16">
        <f t="shared" si="1"/>
        <v>4</v>
      </c>
      <c r="DZ16">
        <f t="shared" si="2"/>
        <v>2</v>
      </c>
      <c r="EA16">
        <f t="shared" si="6"/>
        <v>0</v>
      </c>
      <c r="EB16">
        <f t="shared" si="7"/>
        <v>0</v>
      </c>
      <c r="ED16" s="91">
        <f t="shared" si="8"/>
        <v>1.0810810810810811E-2</v>
      </c>
      <c r="EE16" s="91">
        <f t="shared" si="9"/>
        <v>0</v>
      </c>
      <c r="EF16" s="91">
        <f t="shared" si="10"/>
        <v>0</v>
      </c>
    </row>
    <row r="17" spans="1:136" x14ac:dyDescent="0.25">
      <c r="A17" s="90" t="s">
        <v>232</v>
      </c>
      <c r="B17" s="88">
        <v>0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1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9">
        <v>0</v>
      </c>
      <c r="AN17" s="88">
        <f t="shared" si="3"/>
        <v>1</v>
      </c>
      <c r="AO17" s="88"/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1</v>
      </c>
      <c r="AZ17">
        <v>1</v>
      </c>
      <c r="BA17">
        <v>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1</v>
      </c>
      <c r="CD17" s="7">
        <v>0</v>
      </c>
      <c r="CE17" s="83">
        <f t="shared" si="4"/>
        <v>4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1</v>
      </c>
      <c r="CO17">
        <v>1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1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1</v>
      </c>
      <c r="DO17">
        <v>1</v>
      </c>
      <c r="DP17">
        <v>0</v>
      </c>
      <c r="DQ17">
        <v>4</v>
      </c>
      <c r="DR17">
        <v>0</v>
      </c>
      <c r="DS17">
        <v>0</v>
      </c>
      <c r="DT17">
        <v>0</v>
      </c>
      <c r="DU17">
        <f t="shared" si="5"/>
        <v>9</v>
      </c>
      <c r="DW17">
        <f t="shared" si="0"/>
        <v>28</v>
      </c>
      <c r="DX17">
        <f t="shared" si="1"/>
        <v>18</v>
      </c>
      <c r="DZ17">
        <f t="shared" si="2"/>
        <v>1</v>
      </c>
      <c r="EA17">
        <f t="shared" si="6"/>
        <v>3</v>
      </c>
      <c r="EB17">
        <f t="shared" si="7"/>
        <v>9</v>
      </c>
      <c r="ED17" s="91">
        <f t="shared" si="8"/>
        <v>5.4054054054054057E-3</v>
      </c>
      <c r="EE17" s="91">
        <f t="shared" si="9"/>
        <v>1.1583011583011582E-2</v>
      </c>
      <c r="EF17" s="91">
        <f t="shared" si="10"/>
        <v>3.4749034749034749E-2</v>
      </c>
    </row>
    <row r="18" spans="1:136" x14ac:dyDescent="0.25">
      <c r="A18" s="90" t="s">
        <v>233</v>
      </c>
      <c r="B18" s="88">
        <v>5</v>
      </c>
      <c r="C18" s="88">
        <v>3</v>
      </c>
      <c r="D18" s="88">
        <v>2</v>
      </c>
      <c r="E18" s="88">
        <v>3</v>
      </c>
      <c r="F18" s="88">
        <v>0</v>
      </c>
      <c r="G18" s="88">
        <v>4</v>
      </c>
      <c r="H18" s="88">
        <v>0</v>
      </c>
      <c r="I18" s="88">
        <v>1</v>
      </c>
      <c r="J18" s="88">
        <v>1</v>
      </c>
      <c r="K18" s="88">
        <v>2</v>
      </c>
      <c r="L18" s="88">
        <v>5</v>
      </c>
      <c r="M18" s="88">
        <v>0</v>
      </c>
      <c r="N18" s="88">
        <v>0</v>
      </c>
      <c r="O18" s="88">
        <v>4</v>
      </c>
      <c r="P18" s="88">
        <v>1</v>
      </c>
      <c r="Q18" s="88">
        <v>9</v>
      </c>
      <c r="R18" s="88">
        <v>0</v>
      </c>
      <c r="S18" s="88">
        <v>0</v>
      </c>
      <c r="T18" s="88">
        <v>4</v>
      </c>
      <c r="U18" s="88">
        <v>0</v>
      </c>
      <c r="V18" s="88">
        <v>2</v>
      </c>
      <c r="W18" s="88">
        <v>6</v>
      </c>
      <c r="X18" s="88">
        <v>3</v>
      </c>
      <c r="Y18" s="88">
        <v>6</v>
      </c>
      <c r="Z18" s="88">
        <v>7</v>
      </c>
      <c r="AA18" s="88">
        <v>4</v>
      </c>
      <c r="AB18" s="88">
        <v>1</v>
      </c>
      <c r="AC18" s="88">
        <v>4</v>
      </c>
      <c r="AD18" s="88">
        <v>0</v>
      </c>
      <c r="AE18" s="88">
        <v>2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1</v>
      </c>
      <c r="AM18" s="89">
        <v>0</v>
      </c>
      <c r="AN18" s="88">
        <f t="shared" si="3"/>
        <v>80</v>
      </c>
      <c r="AO18" s="88"/>
      <c r="AP18">
        <v>3</v>
      </c>
      <c r="AQ18">
        <v>1</v>
      </c>
      <c r="AR18">
        <v>0</v>
      </c>
      <c r="AS18">
        <v>0</v>
      </c>
      <c r="AT18">
        <v>1</v>
      </c>
      <c r="AU18">
        <v>0</v>
      </c>
      <c r="AV18">
        <v>0</v>
      </c>
      <c r="AW18">
        <v>6</v>
      </c>
      <c r="AX18">
        <v>0</v>
      </c>
      <c r="AY18">
        <v>0</v>
      </c>
      <c r="AZ18">
        <v>0</v>
      </c>
      <c r="BA18">
        <v>0</v>
      </c>
      <c r="BB18">
        <v>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2</v>
      </c>
      <c r="BK18">
        <v>0</v>
      </c>
      <c r="BL18">
        <v>0</v>
      </c>
      <c r="BM18">
        <v>0</v>
      </c>
      <c r="BN18">
        <v>1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2</v>
      </c>
      <c r="BV18">
        <v>0</v>
      </c>
      <c r="BW18">
        <v>2</v>
      </c>
      <c r="BX18">
        <v>0</v>
      </c>
      <c r="BY18">
        <v>0</v>
      </c>
      <c r="BZ18">
        <v>0</v>
      </c>
      <c r="CA18">
        <v>0</v>
      </c>
      <c r="CB18">
        <v>4</v>
      </c>
      <c r="CC18">
        <v>0</v>
      </c>
      <c r="CD18" s="7">
        <v>0</v>
      </c>
      <c r="CE18" s="83">
        <f t="shared" si="4"/>
        <v>23</v>
      </c>
      <c r="CG18">
        <v>0</v>
      </c>
      <c r="CH18">
        <v>1</v>
      </c>
      <c r="CI18">
        <v>1</v>
      </c>
      <c r="CJ18">
        <v>2</v>
      </c>
      <c r="CK18">
        <v>1</v>
      </c>
      <c r="CL18">
        <v>0</v>
      </c>
      <c r="CM18">
        <v>3</v>
      </c>
      <c r="CN18">
        <v>0</v>
      </c>
      <c r="CO18">
        <v>3</v>
      </c>
      <c r="CP18">
        <v>1</v>
      </c>
      <c r="CQ18">
        <v>3</v>
      </c>
      <c r="CR18">
        <v>1</v>
      </c>
      <c r="CS18">
        <v>2</v>
      </c>
      <c r="CT18">
        <v>2</v>
      </c>
      <c r="CU18">
        <v>0</v>
      </c>
      <c r="CV18">
        <v>1</v>
      </c>
      <c r="CW18">
        <v>0</v>
      </c>
      <c r="CX18">
        <v>4</v>
      </c>
      <c r="CY18">
        <v>0</v>
      </c>
      <c r="CZ18">
        <v>0</v>
      </c>
      <c r="DA18">
        <v>1</v>
      </c>
      <c r="DB18">
        <v>0</v>
      </c>
      <c r="DC18">
        <v>2</v>
      </c>
      <c r="DD18">
        <v>1</v>
      </c>
      <c r="DE18">
        <v>2</v>
      </c>
      <c r="DF18">
        <v>1</v>
      </c>
      <c r="DG18">
        <v>1</v>
      </c>
      <c r="DH18">
        <v>3</v>
      </c>
      <c r="DI18">
        <v>0</v>
      </c>
      <c r="DJ18">
        <v>0</v>
      </c>
      <c r="DK18">
        <v>4</v>
      </c>
      <c r="DL18">
        <v>0</v>
      </c>
      <c r="DM18">
        <v>0</v>
      </c>
      <c r="DN18">
        <v>5</v>
      </c>
      <c r="DO18">
        <v>0</v>
      </c>
      <c r="DP18">
        <v>0</v>
      </c>
      <c r="DQ18">
        <v>1</v>
      </c>
      <c r="DR18">
        <v>0</v>
      </c>
      <c r="DS18">
        <v>7</v>
      </c>
      <c r="DT18">
        <v>0</v>
      </c>
      <c r="DU18">
        <f t="shared" si="5"/>
        <v>53</v>
      </c>
      <c r="DW18">
        <f t="shared" si="0"/>
        <v>312</v>
      </c>
      <c r="DX18">
        <f t="shared" si="1"/>
        <v>241</v>
      </c>
      <c r="DZ18">
        <f t="shared" si="2"/>
        <v>79</v>
      </c>
      <c r="EA18">
        <f t="shared" si="6"/>
        <v>13</v>
      </c>
      <c r="EB18">
        <f t="shared" si="7"/>
        <v>46</v>
      </c>
      <c r="ED18" s="91">
        <f t="shared" si="8"/>
        <v>0.42702702702702705</v>
      </c>
      <c r="EE18" s="91">
        <f t="shared" si="9"/>
        <v>5.019305019305019E-2</v>
      </c>
      <c r="EF18" s="91">
        <f t="shared" si="10"/>
        <v>0.17760617760617761</v>
      </c>
    </row>
    <row r="19" spans="1:136" x14ac:dyDescent="0.25">
      <c r="A19" s="90" t="s">
        <v>234</v>
      </c>
      <c r="B19" s="88">
        <v>2</v>
      </c>
      <c r="C19" s="88">
        <v>0</v>
      </c>
      <c r="D19" s="88">
        <v>0</v>
      </c>
      <c r="E19" s="88">
        <v>0</v>
      </c>
      <c r="F19" s="88">
        <v>1</v>
      </c>
      <c r="G19" s="88">
        <v>0</v>
      </c>
      <c r="H19" s="88">
        <v>0</v>
      </c>
      <c r="I19" s="88">
        <v>0</v>
      </c>
      <c r="J19" s="88">
        <v>1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1</v>
      </c>
      <c r="Q19" s="88">
        <v>2</v>
      </c>
      <c r="R19" s="88">
        <v>0</v>
      </c>
      <c r="S19" s="88">
        <v>0</v>
      </c>
      <c r="T19" s="88">
        <v>0</v>
      </c>
      <c r="U19" s="88">
        <v>0</v>
      </c>
      <c r="V19" s="88">
        <v>1</v>
      </c>
      <c r="W19" s="88">
        <v>2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1</v>
      </c>
      <c r="AE19" s="88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  <c r="AM19" s="89">
        <v>0</v>
      </c>
      <c r="AN19" s="88">
        <f t="shared" si="3"/>
        <v>11</v>
      </c>
      <c r="AO19" s="88"/>
      <c r="AP19">
        <v>0</v>
      </c>
      <c r="AQ19">
        <v>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1</v>
      </c>
      <c r="AY19">
        <v>1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1</v>
      </c>
      <c r="BR19">
        <v>1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2</v>
      </c>
      <c r="CB19">
        <v>1</v>
      </c>
      <c r="CC19">
        <v>0</v>
      </c>
      <c r="CD19" s="7">
        <v>0</v>
      </c>
      <c r="CE19" s="83">
        <f t="shared" si="4"/>
        <v>9</v>
      </c>
      <c r="CG19">
        <v>0</v>
      </c>
      <c r="CH19">
        <v>0</v>
      </c>
      <c r="CI19">
        <v>0</v>
      </c>
      <c r="CJ19">
        <v>1</v>
      </c>
      <c r="CK19">
        <v>0</v>
      </c>
      <c r="CL19">
        <v>2</v>
      </c>
      <c r="CM19">
        <v>1</v>
      </c>
      <c r="CN19">
        <v>3</v>
      </c>
      <c r="CO19">
        <v>7</v>
      </c>
      <c r="CP19">
        <v>0</v>
      </c>
      <c r="CQ19">
        <v>3</v>
      </c>
      <c r="CR19">
        <v>1</v>
      </c>
      <c r="CS19">
        <v>1</v>
      </c>
      <c r="CT19">
        <v>6</v>
      </c>
      <c r="CU19">
        <v>0</v>
      </c>
      <c r="CV19">
        <v>1</v>
      </c>
      <c r="CW19">
        <v>0</v>
      </c>
      <c r="CX19">
        <v>1</v>
      </c>
      <c r="CY19">
        <v>0</v>
      </c>
      <c r="CZ19">
        <v>0</v>
      </c>
      <c r="DA19">
        <v>0</v>
      </c>
      <c r="DB19">
        <v>0</v>
      </c>
      <c r="DC19">
        <v>2</v>
      </c>
      <c r="DD19">
        <v>0</v>
      </c>
      <c r="DE19">
        <v>1</v>
      </c>
      <c r="DF19">
        <v>2</v>
      </c>
      <c r="DG19">
        <v>2</v>
      </c>
      <c r="DH19">
        <v>2</v>
      </c>
      <c r="DI19">
        <v>2</v>
      </c>
      <c r="DJ19">
        <v>0</v>
      </c>
      <c r="DK19">
        <v>1</v>
      </c>
      <c r="DL19">
        <v>0</v>
      </c>
      <c r="DM19">
        <v>0</v>
      </c>
      <c r="DN19">
        <v>0</v>
      </c>
      <c r="DO19">
        <v>1</v>
      </c>
      <c r="DP19">
        <v>0</v>
      </c>
      <c r="DQ19">
        <v>0</v>
      </c>
      <c r="DR19">
        <v>2</v>
      </c>
      <c r="DS19">
        <v>2</v>
      </c>
      <c r="DT19">
        <v>2</v>
      </c>
      <c r="DU19">
        <f t="shared" si="5"/>
        <v>46</v>
      </c>
      <c r="DW19">
        <f t="shared" si="0"/>
        <v>132</v>
      </c>
      <c r="DX19">
        <f t="shared" si="1"/>
        <v>79</v>
      </c>
      <c r="DZ19">
        <f t="shared" si="2"/>
        <v>11</v>
      </c>
      <c r="EA19">
        <f t="shared" si="6"/>
        <v>8</v>
      </c>
      <c r="EB19">
        <f t="shared" si="7"/>
        <v>40</v>
      </c>
      <c r="ED19" s="91">
        <f t="shared" si="8"/>
        <v>5.9459459459459463E-2</v>
      </c>
      <c r="EE19" s="91">
        <f t="shared" si="9"/>
        <v>3.0888030888030889E-2</v>
      </c>
      <c r="EF19" s="91">
        <f t="shared" si="10"/>
        <v>0.15444015444015444</v>
      </c>
    </row>
    <row r="20" spans="1:136" x14ac:dyDescent="0.25">
      <c r="A20" s="90" t="s">
        <v>235</v>
      </c>
      <c r="B20" s="88">
        <v>0</v>
      </c>
      <c r="C20" s="88">
        <v>0</v>
      </c>
      <c r="D20" s="88">
        <v>0</v>
      </c>
      <c r="E20" s="88">
        <v>2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1</v>
      </c>
      <c r="N20" s="88">
        <v>1</v>
      </c>
      <c r="O20" s="88">
        <v>0</v>
      </c>
      <c r="P20" s="88">
        <v>1</v>
      </c>
      <c r="Q20" s="88">
        <v>1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  <c r="AM20" s="89">
        <v>0</v>
      </c>
      <c r="AN20" s="88">
        <f t="shared" si="3"/>
        <v>6</v>
      </c>
      <c r="AO20" s="88"/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 s="7">
        <v>0</v>
      </c>
      <c r="CE20" s="83">
        <f t="shared" si="4"/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f t="shared" si="5"/>
        <v>0</v>
      </c>
      <c r="DW20">
        <f t="shared" si="0"/>
        <v>12</v>
      </c>
      <c r="DX20">
        <f t="shared" si="1"/>
        <v>12</v>
      </c>
      <c r="DZ20">
        <f t="shared" si="2"/>
        <v>6</v>
      </c>
      <c r="EA20">
        <f t="shared" si="6"/>
        <v>0</v>
      </c>
      <c r="EB20">
        <f t="shared" si="7"/>
        <v>0</v>
      </c>
      <c r="ED20" s="91">
        <f t="shared" si="8"/>
        <v>3.2432432432432434E-2</v>
      </c>
      <c r="EE20" s="91">
        <f t="shared" si="9"/>
        <v>0</v>
      </c>
      <c r="EF20" s="91">
        <f t="shared" si="10"/>
        <v>0</v>
      </c>
    </row>
    <row r="21" spans="1:136" x14ac:dyDescent="0.25">
      <c r="A21" s="90" t="s">
        <v>236</v>
      </c>
      <c r="B21" s="88">
        <v>1</v>
      </c>
      <c r="C21" s="88">
        <v>7</v>
      </c>
      <c r="D21" s="88">
        <v>7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1</v>
      </c>
      <c r="K21" s="88">
        <v>3</v>
      </c>
      <c r="L21" s="88">
        <v>7</v>
      </c>
      <c r="M21" s="88">
        <v>0</v>
      </c>
      <c r="N21" s="88">
        <v>0</v>
      </c>
      <c r="O21" s="88">
        <v>6</v>
      </c>
      <c r="P21" s="88">
        <v>6</v>
      </c>
      <c r="Q21" s="88">
        <v>0</v>
      </c>
      <c r="R21" s="88">
        <v>4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13</v>
      </c>
      <c r="Z21" s="88">
        <v>0</v>
      </c>
      <c r="AA21" s="88">
        <v>0</v>
      </c>
      <c r="AB21" s="88">
        <v>1</v>
      </c>
      <c r="AC21" s="88">
        <v>0</v>
      </c>
      <c r="AD21" s="88">
        <v>1</v>
      </c>
      <c r="AE21" s="88">
        <v>7</v>
      </c>
      <c r="AF21" s="88">
        <v>0</v>
      </c>
      <c r="AG21" s="88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  <c r="AM21" s="89">
        <v>7</v>
      </c>
      <c r="AN21" s="88">
        <f t="shared" si="3"/>
        <v>71</v>
      </c>
      <c r="AO21" s="88"/>
      <c r="AP21">
        <v>9</v>
      </c>
      <c r="AQ21">
        <v>5</v>
      </c>
      <c r="AR21">
        <v>7</v>
      </c>
      <c r="AS21">
        <v>0</v>
      </c>
      <c r="AT21">
        <v>7</v>
      </c>
      <c r="AU21">
        <v>11</v>
      </c>
      <c r="AV21">
        <v>0</v>
      </c>
      <c r="AW21">
        <v>3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5</v>
      </c>
      <c r="BD21">
        <v>5</v>
      </c>
      <c r="BE21">
        <v>0</v>
      </c>
      <c r="BF21">
        <v>0</v>
      </c>
      <c r="BG21">
        <v>0</v>
      </c>
      <c r="BH21">
        <v>0</v>
      </c>
      <c r="BI21">
        <v>1</v>
      </c>
      <c r="BJ21">
        <v>2</v>
      </c>
      <c r="BK21">
        <v>0</v>
      </c>
      <c r="BL21">
        <v>0</v>
      </c>
      <c r="BM21">
        <v>0</v>
      </c>
      <c r="BN21">
        <v>4</v>
      </c>
      <c r="BO21">
        <v>0</v>
      </c>
      <c r="BP21">
        <v>5</v>
      </c>
      <c r="BQ21">
        <v>3</v>
      </c>
      <c r="BR21">
        <v>0</v>
      </c>
      <c r="BS21">
        <v>2</v>
      </c>
      <c r="BT21">
        <v>0</v>
      </c>
      <c r="BU21">
        <v>1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7</v>
      </c>
      <c r="CC21">
        <v>1</v>
      </c>
      <c r="CD21" s="7">
        <v>2</v>
      </c>
      <c r="CE21" s="83">
        <f t="shared" si="4"/>
        <v>81</v>
      </c>
      <c r="CG21">
        <v>15</v>
      </c>
      <c r="CH21">
        <v>20</v>
      </c>
      <c r="CI21">
        <v>10</v>
      </c>
      <c r="CJ21">
        <v>12</v>
      </c>
      <c r="CK21">
        <v>0</v>
      </c>
      <c r="CL21">
        <v>29</v>
      </c>
      <c r="CM21">
        <v>1</v>
      </c>
      <c r="CN21">
        <v>0</v>
      </c>
      <c r="CO21">
        <v>0</v>
      </c>
      <c r="CP21">
        <v>0</v>
      </c>
      <c r="CQ21">
        <v>0</v>
      </c>
      <c r="CR21">
        <v>10</v>
      </c>
      <c r="CS21">
        <v>24</v>
      </c>
      <c r="CT21">
        <v>5</v>
      </c>
      <c r="CU21">
        <v>0</v>
      </c>
      <c r="CV21">
        <v>0</v>
      </c>
      <c r="CW21">
        <v>1</v>
      </c>
      <c r="CX21">
        <v>3</v>
      </c>
      <c r="CY21">
        <v>0</v>
      </c>
      <c r="CZ21">
        <v>3</v>
      </c>
      <c r="DA21">
        <v>0</v>
      </c>
      <c r="DB21">
        <v>0</v>
      </c>
      <c r="DC21">
        <v>1</v>
      </c>
      <c r="DD21">
        <v>10</v>
      </c>
      <c r="DE21">
        <v>0</v>
      </c>
      <c r="DF21">
        <v>8</v>
      </c>
      <c r="DG21">
        <v>8</v>
      </c>
      <c r="DH21">
        <v>7</v>
      </c>
      <c r="DI21">
        <v>7</v>
      </c>
      <c r="DJ21">
        <v>0</v>
      </c>
      <c r="DK21">
        <v>13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4</v>
      </c>
      <c r="DR21">
        <v>42</v>
      </c>
      <c r="DS21">
        <v>6</v>
      </c>
      <c r="DT21">
        <v>13</v>
      </c>
      <c r="DU21">
        <f t="shared" si="5"/>
        <v>252</v>
      </c>
      <c r="DW21">
        <f t="shared" si="0"/>
        <v>808</v>
      </c>
      <c r="DX21">
        <f t="shared" si="1"/>
        <v>482</v>
      </c>
      <c r="DZ21">
        <f t="shared" si="2"/>
        <v>71</v>
      </c>
      <c r="EA21">
        <f t="shared" si="6"/>
        <v>68</v>
      </c>
      <c r="EB21">
        <f t="shared" si="7"/>
        <v>191</v>
      </c>
      <c r="ED21" s="91">
        <f t="shared" si="8"/>
        <v>0.38378378378378381</v>
      </c>
      <c r="EE21" s="91">
        <f t="shared" si="9"/>
        <v>0.26254826254826252</v>
      </c>
      <c r="EF21" s="91">
        <f t="shared" si="10"/>
        <v>0.73745173745173742</v>
      </c>
    </row>
    <row r="22" spans="1:136" x14ac:dyDescent="0.25">
      <c r="A22" s="90" t="s">
        <v>237</v>
      </c>
      <c r="B22" s="88">
        <v>1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2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  <c r="AM22" s="89">
        <v>0</v>
      </c>
      <c r="AN22" s="88">
        <f>SUM(B22:AM22)</f>
        <v>3</v>
      </c>
      <c r="AO22" s="88"/>
      <c r="AP22">
        <v>0</v>
      </c>
      <c r="AQ22">
        <v>0</v>
      </c>
      <c r="AR22">
        <v>0</v>
      </c>
      <c r="AS22">
        <v>0</v>
      </c>
      <c r="AT22">
        <v>0</v>
      </c>
      <c r="AU22">
        <v>4</v>
      </c>
      <c r="AV22">
        <v>0</v>
      </c>
      <c r="AW22">
        <v>1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1</v>
      </c>
      <c r="CC22">
        <v>0</v>
      </c>
      <c r="CD22" s="7">
        <v>0</v>
      </c>
      <c r="CE22" s="83">
        <f t="shared" si="4"/>
        <v>6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1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f t="shared" si="5"/>
        <v>1</v>
      </c>
      <c r="DW22">
        <f t="shared" si="0"/>
        <v>20</v>
      </c>
      <c r="DX22">
        <f t="shared" si="1"/>
        <v>17</v>
      </c>
      <c r="DZ22">
        <f t="shared" si="2"/>
        <v>3</v>
      </c>
      <c r="EA22">
        <f t="shared" si="6"/>
        <v>4</v>
      </c>
      <c r="EB22">
        <f t="shared" si="7"/>
        <v>1</v>
      </c>
      <c r="ED22" s="91">
        <f t="shared" si="8"/>
        <v>1.6216216216216217E-2</v>
      </c>
      <c r="EE22" s="91">
        <f t="shared" si="9"/>
        <v>1.5444015444015444E-2</v>
      </c>
      <c r="EF22" s="91">
        <f t="shared" si="10"/>
        <v>3.8610038610038611E-3</v>
      </c>
    </row>
    <row r="23" spans="1:136" x14ac:dyDescent="0.25">
      <c r="A23" s="90" t="s">
        <v>238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88">
        <v>0</v>
      </c>
      <c r="AM23" s="89">
        <v>0</v>
      </c>
      <c r="AN23" s="88">
        <f t="shared" ref="AN23:AN58" si="11">SUM(B23:AM23)</f>
        <v>0</v>
      </c>
      <c r="AO23" s="88"/>
      <c r="AP23">
        <v>0</v>
      </c>
      <c r="AQ23">
        <v>0</v>
      </c>
      <c r="AR23">
        <v>0</v>
      </c>
      <c r="AS23">
        <v>10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5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1</v>
      </c>
      <c r="CA23">
        <v>1</v>
      </c>
      <c r="CB23">
        <v>2</v>
      </c>
      <c r="CC23">
        <v>0</v>
      </c>
      <c r="CD23" s="7">
        <v>0</v>
      </c>
      <c r="CE23" s="83">
        <f t="shared" si="4"/>
        <v>20</v>
      </c>
      <c r="CG23">
        <v>0</v>
      </c>
      <c r="CH23">
        <v>0</v>
      </c>
      <c r="CI23">
        <v>0</v>
      </c>
      <c r="CJ23">
        <v>5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f t="shared" si="5"/>
        <v>5</v>
      </c>
      <c r="DW23">
        <f t="shared" si="0"/>
        <v>50</v>
      </c>
      <c r="DX23">
        <f t="shared" si="1"/>
        <v>43</v>
      </c>
      <c r="DZ23">
        <f t="shared" si="2"/>
        <v>0</v>
      </c>
      <c r="EA23">
        <f t="shared" si="6"/>
        <v>18</v>
      </c>
      <c r="EB23">
        <f t="shared" si="7"/>
        <v>5</v>
      </c>
      <c r="ED23" s="91">
        <f t="shared" si="8"/>
        <v>0</v>
      </c>
      <c r="EE23" s="91">
        <f t="shared" si="9"/>
        <v>6.9498069498069498E-2</v>
      </c>
      <c r="EF23" s="91">
        <f t="shared" si="10"/>
        <v>1.9305019305019305E-2</v>
      </c>
    </row>
    <row r="24" spans="1:136" x14ac:dyDescent="0.25">
      <c r="A24" s="90" t="s">
        <v>239</v>
      </c>
      <c r="B24" s="88">
        <v>0</v>
      </c>
      <c r="C24" s="88">
        <v>0</v>
      </c>
      <c r="D24" s="88">
        <v>0</v>
      </c>
      <c r="E24" s="88">
        <v>26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7</v>
      </c>
      <c r="AK24" s="88">
        <v>0</v>
      </c>
      <c r="AL24" s="88">
        <v>0</v>
      </c>
      <c r="AM24" s="89">
        <v>0</v>
      </c>
      <c r="AN24" s="88">
        <f t="shared" si="11"/>
        <v>33</v>
      </c>
      <c r="AO24" s="88"/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 s="7">
        <v>0</v>
      </c>
      <c r="CE24" s="83">
        <f t="shared" si="4"/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f t="shared" si="5"/>
        <v>0</v>
      </c>
      <c r="DW24">
        <f t="shared" si="0"/>
        <v>66</v>
      </c>
      <c r="DX24">
        <f t="shared" si="1"/>
        <v>66</v>
      </c>
      <c r="DZ24">
        <f t="shared" si="2"/>
        <v>33</v>
      </c>
      <c r="EA24">
        <f t="shared" si="6"/>
        <v>0</v>
      </c>
      <c r="EB24">
        <f t="shared" si="7"/>
        <v>0</v>
      </c>
      <c r="ED24" s="91">
        <f t="shared" si="8"/>
        <v>0.17837837837837839</v>
      </c>
      <c r="EE24" s="91">
        <f t="shared" si="9"/>
        <v>0</v>
      </c>
      <c r="EF24" s="91">
        <f t="shared" si="10"/>
        <v>0</v>
      </c>
    </row>
    <row r="25" spans="1:136" x14ac:dyDescent="0.25">
      <c r="A25" s="90" t="s">
        <v>276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88">
        <v>0</v>
      </c>
      <c r="AM25" s="89">
        <v>0</v>
      </c>
      <c r="AN25" s="88">
        <f>SUM(B25:AM25)</f>
        <v>0</v>
      </c>
      <c r="AO25" s="88"/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9">
        <v>0</v>
      </c>
      <c r="CE25" s="83">
        <f>SUM(AP25:CD25)</f>
        <v>0</v>
      </c>
      <c r="CF25" s="2"/>
      <c r="CG25">
        <v>0</v>
      </c>
      <c r="CH25">
        <v>2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1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f>SUM(CG25:DT25)</f>
        <v>3</v>
      </c>
      <c r="DW25">
        <f t="shared" si="0"/>
        <v>6</v>
      </c>
      <c r="DX25">
        <f t="shared" si="1"/>
        <v>3</v>
      </c>
      <c r="DZ25">
        <f t="shared" si="2"/>
        <v>0</v>
      </c>
      <c r="EA25">
        <f>(SUM(AP25:CA25))-AW25</f>
        <v>0</v>
      </c>
      <c r="EB25">
        <f>SUM(CG25:DQ25)</f>
        <v>3</v>
      </c>
      <c r="ED25" s="91">
        <f>DZ25/(37*5)</f>
        <v>0</v>
      </c>
      <c r="EE25" s="91">
        <f>EA25/(37*7)</f>
        <v>0</v>
      </c>
      <c r="EF25" s="91">
        <f>EB25/(37*7)</f>
        <v>1.1583011583011582E-2</v>
      </c>
    </row>
    <row r="26" spans="1:136" x14ac:dyDescent="0.25">
      <c r="A26" s="90" t="s">
        <v>275</v>
      </c>
      <c r="B26" s="88">
        <v>1</v>
      </c>
      <c r="C26" s="88">
        <v>4</v>
      </c>
      <c r="D26" s="88">
        <v>0</v>
      </c>
      <c r="E26" s="88">
        <v>0</v>
      </c>
      <c r="F26" s="88">
        <v>1</v>
      </c>
      <c r="G26" s="88">
        <v>1</v>
      </c>
      <c r="H26" s="88">
        <v>1</v>
      </c>
      <c r="I26" s="88">
        <v>2</v>
      </c>
      <c r="J26" s="88">
        <v>0</v>
      </c>
      <c r="K26" s="88">
        <v>2</v>
      </c>
      <c r="L26" s="88">
        <v>3</v>
      </c>
      <c r="M26" s="88">
        <v>1</v>
      </c>
      <c r="N26" s="88">
        <v>1</v>
      </c>
      <c r="O26" s="88">
        <v>2</v>
      </c>
      <c r="P26" s="88">
        <v>1</v>
      </c>
      <c r="Q26" s="88">
        <v>5</v>
      </c>
      <c r="R26" s="88">
        <v>5</v>
      </c>
      <c r="S26" s="88">
        <v>6</v>
      </c>
      <c r="T26" s="88">
        <v>0</v>
      </c>
      <c r="U26" s="88">
        <v>0</v>
      </c>
      <c r="V26" s="88">
        <v>5</v>
      </c>
      <c r="W26" s="88">
        <v>8</v>
      </c>
      <c r="X26" s="88">
        <v>0</v>
      </c>
      <c r="Y26" s="88">
        <v>1</v>
      </c>
      <c r="Z26" s="88">
        <v>0</v>
      </c>
      <c r="AA26" s="88">
        <v>0</v>
      </c>
      <c r="AB26" s="88">
        <v>0</v>
      </c>
      <c r="AC26" s="88">
        <v>2</v>
      </c>
      <c r="AD26" s="88">
        <v>0</v>
      </c>
      <c r="AE26" s="88">
        <v>1</v>
      </c>
      <c r="AF26" s="88">
        <v>0</v>
      </c>
      <c r="AG26" s="88">
        <v>0</v>
      </c>
      <c r="AH26" s="88">
        <v>0</v>
      </c>
      <c r="AI26" s="88">
        <v>3</v>
      </c>
      <c r="AJ26" s="88">
        <v>2</v>
      </c>
      <c r="AK26" s="88">
        <v>1</v>
      </c>
      <c r="AL26" s="88">
        <v>0</v>
      </c>
      <c r="AM26" s="89">
        <v>1</v>
      </c>
      <c r="AN26" s="88">
        <f>SUM(B26:AM26)</f>
        <v>60</v>
      </c>
      <c r="AO26" s="88"/>
      <c r="AP26">
        <v>1</v>
      </c>
      <c r="AQ26">
        <v>0</v>
      </c>
      <c r="AR26">
        <v>3</v>
      </c>
      <c r="AS26">
        <v>0</v>
      </c>
      <c r="AT26">
        <v>0</v>
      </c>
      <c r="AU26">
        <v>0</v>
      </c>
      <c r="AV26">
        <v>1</v>
      </c>
      <c r="AW26">
        <v>0</v>
      </c>
      <c r="AX26">
        <v>1</v>
      </c>
      <c r="AY26">
        <v>0</v>
      </c>
      <c r="AZ26">
        <v>0</v>
      </c>
      <c r="BA26">
        <v>1</v>
      </c>
      <c r="BB26">
        <v>2</v>
      </c>
      <c r="BC26">
        <v>7</v>
      </c>
      <c r="BD26">
        <v>0</v>
      </c>
      <c r="BE26">
        <v>18</v>
      </c>
      <c r="BF26">
        <v>1</v>
      </c>
      <c r="BG26">
        <v>8</v>
      </c>
      <c r="BH26">
        <v>0</v>
      </c>
      <c r="BI26">
        <v>0</v>
      </c>
      <c r="BJ26">
        <v>0</v>
      </c>
      <c r="BK26">
        <v>7</v>
      </c>
      <c r="BL26">
        <v>0</v>
      </c>
      <c r="BM26">
        <v>2</v>
      </c>
      <c r="BN26">
        <v>5</v>
      </c>
      <c r="BO26">
        <v>0</v>
      </c>
      <c r="BP26">
        <v>2</v>
      </c>
      <c r="BQ26">
        <v>6</v>
      </c>
      <c r="BR26">
        <v>2</v>
      </c>
      <c r="BS26">
        <v>2</v>
      </c>
      <c r="BT26">
        <v>0</v>
      </c>
      <c r="BU26">
        <v>1</v>
      </c>
      <c r="BV26">
        <v>1</v>
      </c>
      <c r="BW26">
        <v>6</v>
      </c>
      <c r="BX26">
        <v>0</v>
      </c>
      <c r="BY26">
        <v>3</v>
      </c>
      <c r="BZ26">
        <v>0</v>
      </c>
      <c r="CA26">
        <v>0</v>
      </c>
      <c r="CB26">
        <v>4</v>
      </c>
      <c r="CC26">
        <v>3</v>
      </c>
      <c r="CD26" s="7">
        <v>2</v>
      </c>
      <c r="CE26" s="83">
        <f>SUM(AP26:CD26)</f>
        <v>89</v>
      </c>
      <c r="CG26">
        <v>2</v>
      </c>
      <c r="CH26">
        <v>1</v>
      </c>
      <c r="CI26">
        <v>3</v>
      </c>
      <c r="CJ26">
        <v>5</v>
      </c>
      <c r="CK26">
        <v>1</v>
      </c>
      <c r="CL26">
        <v>0</v>
      </c>
      <c r="CM26">
        <v>3</v>
      </c>
      <c r="CN26">
        <v>3</v>
      </c>
      <c r="CO26">
        <v>2</v>
      </c>
      <c r="CP26">
        <v>0</v>
      </c>
      <c r="CQ26">
        <v>0</v>
      </c>
      <c r="CR26">
        <v>5</v>
      </c>
      <c r="CS26">
        <v>12</v>
      </c>
      <c r="CT26">
        <v>6</v>
      </c>
      <c r="CU26">
        <v>6</v>
      </c>
      <c r="CV26">
        <v>0</v>
      </c>
      <c r="CW26">
        <v>6</v>
      </c>
      <c r="CX26">
        <v>4</v>
      </c>
      <c r="CY26">
        <v>9</v>
      </c>
      <c r="CZ26">
        <v>3</v>
      </c>
      <c r="DA26">
        <v>1</v>
      </c>
      <c r="DB26">
        <v>0</v>
      </c>
      <c r="DC26">
        <v>2</v>
      </c>
      <c r="DD26">
        <v>3</v>
      </c>
      <c r="DE26">
        <v>0</v>
      </c>
      <c r="DF26">
        <v>5</v>
      </c>
      <c r="DG26">
        <v>2</v>
      </c>
      <c r="DH26">
        <v>2</v>
      </c>
      <c r="DI26">
        <v>0</v>
      </c>
      <c r="DJ26">
        <v>0</v>
      </c>
      <c r="DK26">
        <v>2</v>
      </c>
      <c r="DL26">
        <v>7</v>
      </c>
      <c r="DM26">
        <v>9</v>
      </c>
      <c r="DN26">
        <v>1</v>
      </c>
      <c r="DO26">
        <v>8</v>
      </c>
      <c r="DP26">
        <v>0</v>
      </c>
      <c r="DQ26">
        <v>2</v>
      </c>
      <c r="DR26">
        <v>1</v>
      </c>
      <c r="DS26">
        <v>0</v>
      </c>
      <c r="DT26">
        <v>2</v>
      </c>
      <c r="DU26">
        <f>SUM(CG26:DT26)</f>
        <v>118</v>
      </c>
      <c r="DW26">
        <f t="shared" si="0"/>
        <v>534</v>
      </c>
      <c r="DX26">
        <f t="shared" si="1"/>
        <v>402</v>
      </c>
      <c r="DZ26">
        <f t="shared" si="2"/>
        <v>58</v>
      </c>
      <c r="EA26">
        <f>(SUM(AP26:CA26))-AW26</f>
        <v>80</v>
      </c>
      <c r="EB26">
        <f>SUM(CG26:DQ26)</f>
        <v>115</v>
      </c>
      <c r="ED26" s="91">
        <f>DZ26/(37*5)</f>
        <v>0.31351351351351353</v>
      </c>
      <c r="EE26" s="91">
        <f>EA26/(37*7)</f>
        <v>0.30888030888030887</v>
      </c>
      <c r="EF26" s="91">
        <f>EB26/(37*7)</f>
        <v>0.44401544401544402</v>
      </c>
    </row>
    <row r="27" spans="1:136" x14ac:dyDescent="0.25">
      <c r="A27" s="90" t="s">
        <v>240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  <c r="AM27" s="89">
        <v>0</v>
      </c>
      <c r="AN27" s="88">
        <f t="shared" si="11"/>
        <v>0</v>
      </c>
      <c r="AO27" s="88"/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 s="7">
        <v>0</v>
      </c>
      <c r="CE27" s="83">
        <f t="shared" si="4"/>
        <v>1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f t="shared" si="5"/>
        <v>0</v>
      </c>
      <c r="DW27">
        <f t="shared" si="0"/>
        <v>2</v>
      </c>
      <c r="DX27">
        <f t="shared" si="1"/>
        <v>2</v>
      </c>
      <c r="DZ27">
        <f t="shared" si="2"/>
        <v>0</v>
      </c>
      <c r="EA27">
        <f t="shared" si="6"/>
        <v>1</v>
      </c>
      <c r="EB27">
        <f t="shared" si="7"/>
        <v>0</v>
      </c>
      <c r="ED27" s="91">
        <f t="shared" si="8"/>
        <v>0</v>
      </c>
      <c r="EE27" s="91">
        <f t="shared" si="9"/>
        <v>3.8610038610038611E-3</v>
      </c>
      <c r="EF27" s="91">
        <f t="shared" si="10"/>
        <v>0</v>
      </c>
    </row>
    <row r="28" spans="1:136" x14ac:dyDescent="0.25">
      <c r="A28" s="90" t="s">
        <v>241</v>
      </c>
      <c r="B28" s="88">
        <v>1</v>
      </c>
      <c r="C28" s="88">
        <v>7</v>
      </c>
      <c r="D28" s="88">
        <v>3</v>
      </c>
      <c r="E28" s="88">
        <v>3</v>
      </c>
      <c r="F28" s="88">
        <v>16</v>
      </c>
      <c r="G28" s="88">
        <v>13</v>
      </c>
      <c r="H28" s="88">
        <v>3</v>
      </c>
      <c r="I28" s="88">
        <v>15</v>
      </c>
      <c r="J28" s="88">
        <v>1</v>
      </c>
      <c r="K28" s="88">
        <v>6</v>
      </c>
      <c r="L28" s="88">
        <v>13</v>
      </c>
      <c r="M28" s="88">
        <v>9</v>
      </c>
      <c r="N28" s="88">
        <v>11</v>
      </c>
      <c r="O28" s="88">
        <v>14</v>
      </c>
      <c r="P28" s="88">
        <v>16</v>
      </c>
      <c r="Q28" s="88">
        <v>7</v>
      </c>
      <c r="R28" s="88">
        <v>5</v>
      </c>
      <c r="S28" s="88">
        <v>18</v>
      </c>
      <c r="T28" s="88">
        <v>3</v>
      </c>
      <c r="U28" s="88">
        <v>4</v>
      </c>
      <c r="V28" s="88">
        <v>3</v>
      </c>
      <c r="W28" s="88">
        <v>20</v>
      </c>
      <c r="X28" s="88">
        <v>2</v>
      </c>
      <c r="Y28" s="88">
        <v>11</v>
      </c>
      <c r="Z28" s="88">
        <v>3</v>
      </c>
      <c r="AA28" s="88">
        <v>3</v>
      </c>
      <c r="AB28" s="88">
        <v>0</v>
      </c>
      <c r="AC28" s="88">
        <v>15</v>
      </c>
      <c r="AD28" s="88">
        <v>9</v>
      </c>
      <c r="AE28" s="88">
        <v>6</v>
      </c>
      <c r="AF28" s="88">
        <v>1</v>
      </c>
      <c r="AG28" s="88">
        <v>1</v>
      </c>
      <c r="AH28" s="88">
        <v>0</v>
      </c>
      <c r="AI28" s="88">
        <v>3</v>
      </c>
      <c r="AJ28" s="88">
        <v>5</v>
      </c>
      <c r="AK28" s="88">
        <v>5</v>
      </c>
      <c r="AL28" s="88">
        <v>12</v>
      </c>
      <c r="AM28" s="89">
        <v>3</v>
      </c>
      <c r="AN28" s="88">
        <f t="shared" si="11"/>
        <v>270</v>
      </c>
      <c r="AO28" s="88"/>
      <c r="AP28">
        <v>5</v>
      </c>
      <c r="AQ28">
        <v>10</v>
      </c>
      <c r="AR28">
        <v>1</v>
      </c>
      <c r="AS28">
        <v>0</v>
      </c>
      <c r="AT28">
        <v>4</v>
      </c>
      <c r="AU28">
        <v>3</v>
      </c>
      <c r="AV28">
        <v>8</v>
      </c>
      <c r="AW28">
        <v>7</v>
      </c>
      <c r="AX28">
        <v>7</v>
      </c>
      <c r="AY28">
        <v>53</v>
      </c>
      <c r="AZ28">
        <v>2</v>
      </c>
      <c r="BA28">
        <v>4</v>
      </c>
      <c r="BB28">
        <v>19</v>
      </c>
      <c r="BC28">
        <v>21</v>
      </c>
      <c r="BD28">
        <v>8</v>
      </c>
      <c r="BE28">
        <v>24</v>
      </c>
      <c r="BF28">
        <v>17</v>
      </c>
      <c r="BG28">
        <v>31</v>
      </c>
      <c r="BH28">
        <v>10</v>
      </c>
      <c r="BI28">
        <v>0</v>
      </c>
      <c r="BJ28">
        <v>9</v>
      </c>
      <c r="BK28">
        <v>2</v>
      </c>
      <c r="BL28">
        <v>3</v>
      </c>
      <c r="BM28">
        <v>7</v>
      </c>
      <c r="BN28">
        <v>53</v>
      </c>
      <c r="BO28">
        <v>4</v>
      </c>
      <c r="BP28">
        <v>17</v>
      </c>
      <c r="BQ28">
        <v>5</v>
      </c>
      <c r="BR28">
        <v>4</v>
      </c>
      <c r="BS28">
        <v>8</v>
      </c>
      <c r="BT28">
        <v>0</v>
      </c>
      <c r="BU28">
        <v>1</v>
      </c>
      <c r="BV28">
        <v>3</v>
      </c>
      <c r="BW28">
        <v>1</v>
      </c>
      <c r="BX28">
        <v>0</v>
      </c>
      <c r="BY28">
        <v>1</v>
      </c>
      <c r="BZ28">
        <v>2</v>
      </c>
      <c r="CA28">
        <v>2</v>
      </c>
      <c r="CB28">
        <v>5</v>
      </c>
      <c r="CC28">
        <v>13</v>
      </c>
      <c r="CD28" s="7">
        <v>16</v>
      </c>
      <c r="CE28" s="83">
        <f t="shared" si="4"/>
        <v>390</v>
      </c>
      <c r="CG28">
        <v>3</v>
      </c>
      <c r="CH28">
        <v>4</v>
      </c>
      <c r="CI28">
        <v>5</v>
      </c>
      <c r="CJ28">
        <v>7</v>
      </c>
      <c r="CK28">
        <v>5</v>
      </c>
      <c r="CL28">
        <v>9</v>
      </c>
      <c r="CM28">
        <v>40</v>
      </c>
      <c r="CN28">
        <v>12</v>
      </c>
      <c r="CO28">
        <v>55</v>
      </c>
      <c r="CP28">
        <v>6</v>
      </c>
      <c r="CQ28">
        <v>26</v>
      </c>
      <c r="CR28">
        <v>24</v>
      </c>
      <c r="CS28">
        <v>44</v>
      </c>
      <c r="CT28">
        <v>13</v>
      </c>
      <c r="CU28">
        <v>49</v>
      </c>
      <c r="CV28">
        <v>20</v>
      </c>
      <c r="CW28">
        <v>88</v>
      </c>
      <c r="CX28">
        <v>19</v>
      </c>
      <c r="CY28">
        <v>32</v>
      </c>
      <c r="CZ28">
        <v>14</v>
      </c>
      <c r="DA28">
        <v>9</v>
      </c>
      <c r="DB28">
        <v>5</v>
      </c>
      <c r="DC28">
        <v>16</v>
      </c>
      <c r="DD28">
        <v>52</v>
      </c>
      <c r="DE28">
        <v>5</v>
      </c>
      <c r="DF28">
        <v>16</v>
      </c>
      <c r="DG28">
        <v>11</v>
      </c>
      <c r="DH28">
        <v>31</v>
      </c>
      <c r="DI28">
        <v>18</v>
      </c>
      <c r="DJ28">
        <v>7</v>
      </c>
      <c r="DK28">
        <v>32</v>
      </c>
      <c r="DL28">
        <v>32</v>
      </c>
      <c r="DM28">
        <v>18</v>
      </c>
      <c r="DN28">
        <v>10</v>
      </c>
      <c r="DO28">
        <v>38</v>
      </c>
      <c r="DP28">
        <v>0</v>
      </c>
      <c r="DQ28">
        <v>21</v>
      </c>
      <c r="DR28">
        <v>31</v>
      </c>
      <c r="DS28">
        <v>11</v>
      </c>
      <c r="DT28">
        <v>32</v>
      </c>
      <c r="DU28">
        <f t="shared" si="5"/>
        <v>870</v>
      </c>
      <c r="DW28">
        <f t="shared" si="0"/>
        <v>3060</v>
      </c>
      <c r="DX28">
        <f t="shared" si="1"/>
        <v>2060</v>
      </c>
      <c r="DZ28">
        <f t="shared" si="2"/>
        <v>255</v>
      </c>
      <c r="EA28">
        <f t="shared" si="6"/>
        <v>349</v>
      </c>
      <c r="EB28">
        <f t="shared" si="7"/>
        <v>796</v>
      </c>
      <c r="ED28" s="91">
        <f t="shared" si="8"/>
        <v>1.3783783783783783</v>
      </c>
      <c r="EE28" s="91">
        <f t="shared" si="9"/>
        <v>1.3474903474903475</v>
      </c>
      <c r="EF28" s="91">
        <f t="shared" si="10"/>
        <v>3.0733590733590734</v>
      </c>
    </row>
    <row r="29" spans="1:136" x14ac:dyDescent="0.25">
      <c r="A29" s="90" t="s">
        <v>242</v>
      </c>
      <c r="B29" s="88">
        <v>1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1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1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  <c r="AM29" s="89">
        <v>0</v>
      </c>
      <c r="AN29" s="88">
        <f t="shared" si="11"/>
        <v>3</v>
      </c>
      <c r="AO29" s="88"/>
      <c r="AP29">
        <v>0</v>
      </c>
      <c r="AQ29">
        <v>0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5</v>
      </c>
      <c r="BD29">
        <v>0</v>
      </c>
      <c r="BE29">
        <v>0</v>
      </c>
      <c r="BF29">
        <v>0</v>
      </c>
      <c r="BG29">
        <v>3</v>
      </c>
      <c r="BH29">
        <v>0</v>
      </c>
      <c r="BI29">
        <v>1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1</v>
      </c>
      <c r="BR29">
        <v>1</v>
      </c>
      <c r="BS29">
        <v>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2</v>
      </c>
      <c r="CD29" s="7">
        <v>0</v>
      </c>
      <c r="CE29" s="83">
        <f t="shared" si="4"/>
        <v>15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f t="shared" si="5"/>
        <v>0</v>
      </c>
      <c r="DW29">
        <f t="shared" si="0"/>
        <v>36</v>
      </c>
      <c r="DX29">
        <f t="shared" si="1"/>
        <v>34</v>
      </c>
      <c r="DZ29">
        <f t="shared" si="2"/>
        <v>3</v>
      </c>
      <c r="EA29">
        <f t="shared" si="6"/>
        <v>13</v>
      </c>
      <c r="EB29">
        <f t="shared" si="7"/>
        <v>0</v>
      </c>
      <c r="ED29" s="91">
        <f t="shared" si="8"/>
        <v>1.6216216216216217E-2</v>
      </c>
      <c r="EE29" s="91">
        <f t="shared" si="9"/>
        <v>5.019305019305019E-2</v>
      </c>
      <c r="EF29" s="91">
        <f t="shared" si="10"/>
        <v>0</v>
      </c>
    </row>
    <row r="30" spans="1:136" x14ac:dyDescent="0.25">
      <c r="A30" s="90" t="s">
        <v>243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  <c r="AM30" s="89">
        <v>0</v>
      </c>
      <c r="AN30" s="88">
        <f t="shared" si="11"/>
        <v>0</v>
      </c>
      <c r="AO30" s="88"/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 s="7">
        <v>1</v>
      </c>
      <c r="CE30" s="83">
        <f t="shared" si="4"/>
        <v>1</v>
      </c>
      <c r="CG30">
        <v>1</v>
      </c>
      <c r="CH30">
        <v>1</v>
      </c>
      <c r="CI30">
        <v>0</v>
      </c>
      <c r="CJ30">
        <v>2</v>
      </c>
      <c r="CK30">
        <v>0</v>
      </c>
      <c r="CL30">
        <v>1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2</v>
      </c>
      <c r="CT30">
        <v>0</v>
      </c>
      <c r="CU30">
        <v>0</v>
      </c>
      <c r="CV30">
        <v>0</v>
      </c>
      <c r="CW30">
        <v>0</v>
      </c>
      <c r="CX30">
        <v>1</v>
      </c>
      <c r="CY30">
        <v>1</v>
      </c>
      <c r="CZ30">
        <v>1</v>
      </c>
      <c r="DA30">
        <v>0</v>
      </c>
      <c r="DB30">
        <v>0</v>
      </c>
      <c r="DC30">
        <v>2</v>
      </c>
      <c r="DD30">
        <v>1</v>
      </c>
      <c r="DE30">
        <v>0</v>
      </c>
      <c r="DF30">
        <v>3</v>
      </c>
      <c r="DG30">
        <v>1</v>
      </c>
      <c r="DH30">
        <v>2</v>
      </c>
      <c r="DI30">
        <v>0</v>
      </c>
      <c r="DJ30">
        <v>0</v>
      </c>
      <c r="DK30">
        <v>2</v>
      </c>
      <c r="DL30">
        <v>1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1</v>
      </c>
      <c r="DS30">
        <v>0</v>
      </c>
      <c r="DT30">
        <v>0</v>
      </c>
      <c r="DU30">
        <f t="shared" si="5"/>
        <v>23</v>
      </c>
      <c r="DW30">
        <f t="shared" si="0"/>
        <v>48</v>
      </c>
      <c r="DX30">
        <f t="shared" si="1"/>
        <v>23</v>
      </c>
      <c r="DZ30">
        <f t="shared" si="2"/>
        <v>0</v>
      </c>
      <c r="EA30">
        <f t="shared" si="6"/>
        <v>0</v>
      </c>
      <c r="EB30">
        <f t="shared" si="7"/>
        <v>22</v>
      </c>
      <c r="ED30" s="91">
        <f t="shared" si="8"/>
        <v>0</v>
      </c>
      <c r="EE30" s="91">
        <f t="shared" si="9"/>
        <v>0</v>
      </c>
      <c r="EF30" s="91">
        <f t="shared" si="10"/>
        <v>8.4942084942084939E-2</v>
      </c>
    </row>
    <row r="31" spans="1:136" x14ac:dyDescent="0.25">
      <c r="A31" s="90" t="s">
        <v>244</v>
      </c>
      <c r="B31" s="88">
        <v>6</v>
      </c>
      <c r="C31" s="88">
        <v>8</v>
      </c>
      <c r="D31" s="88">
        <v>1</v>
      </c>
      <c r="E31" s="88">
        <v>5</v>
      </c>
      <c r="F31" s="88">
        <v>3</v>
      </c>
      <c r="G31" s="88">
        <v>2</v>
      </c>
      <c r="H31" s="88">
        <v>4</v>
      </c>
      <c r="I31" s="88">
        <v>2</v>
      </c>
      <c r="J31" s="88">
        <v>8</v>
      </c>
      <c r="K31" s="88">
        <v>1</v>
      </c>
      <c r="L31" s="88">
        <v>4</v>
      </c>
      <c r="M31" s="88">
        <v>0</v>
      </c>
      <c r="N31" s="88">
        <v>3</v>
      </c>
      <c r="O31" s="88">
        <v>6</v>
      </c>
      <c r="P31" s="88">
        <v>11</v>
      </c>
      <c r="Q31" s="88">
        <v>4</v>
      </c>
      <c r="R31" s="88">
        <v>2</v>
      </c>
      <c r="S31" s="88">
        <v>0</v>
      </c>
      <c r="T31" s="88">
        <v>1</v>
      </c>
      <c r="U31" s="88">
        <v>0</v>
      </c>
      <c r="V31" s="88">
        <v>3</v>
      </c>
      <c r="W31" s="88">
        <v>3</v>
      </c>
      <c r="X31" s="88">
        <v>0</v>
      </c>
      <c r="Y31" s="88">
        <v>4</v>
      </c>
      <c r="Z31" s="88">
        <v>3</v>
      </c>
      <c r="AA31" s="88">
        <v>0</v>
      </c>
      <c r="AB31" s="88">
        <v>2</v>
      </c>
      <c r="AC31" s="88">
        <v>2</v>
      </c>
      <c r="AD31" s="88">
        <v>4</v>
      </c>
      <c r="AE31" s="88">
        <v>0</v>
      </c>
      <c r="AF31" s="88">
        <v>0</v>
      </c>
      <c r="AG31" s="88">
        <v>0</v>
      </c>
      <c r="AH31" s="88">
        <v>0</v>
      </c>
      <c r="AI31" s="88">
        <v>3</v>
      </c>
      <c r="AJ31" s="88">
        <v>10</v>
      </c>
      <c r="AK31" s="88">
        <v>5</v>
      </c>
      <c r="AL31" s="88">
        <v>0</v>
      </c>
      <c r="AM31" s="89">
        <v>1</v>
      </c>
      <c r="AN31" s="88">
        <f t="shared" si="11"/>
        <v>111</v>
      </c>
      <c r="AO31" s="88"/>
      <c r="AP31">
        <v>1</v>
      </c>
      <c r="AQ31">
        <v>4</v>
      </c>
      <c r="AR31">
        <v>0</v>
      </c>
      <c r="AS31">
        <v>5</v>
      </c>
      <c r="AT31">
        <v>0</v>
      </c>
      <c r="AU31">
        <v>0</v>
      </c>
      <c r="AV31">
        <v>0</v>
      </c>
      <c r="AW31">
        <v>1</v>
      </c>
      <c r="AX31">
        <v>2</v>
      </c>
      <c r="AY31">
        <v>0</v>
      </c>
      <c r="AZ31">
        <v>0</v>
      </c>
      <c r="BA31">
        <v>0</v>
      </c>
      <c r="BB31">
        <v>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3</v>
      </c>
      <c r="BO31">
        <v>0</v>
      </c>
      <c r="BP31">
        <v>1</v>
      </c>
      <c r="BQ31">
        <v>3</v>
      </c>
      <c r="BR31">
        <v>2</v>
      </c>
      <c r="BS31">
        <v>1</v>
      </c>
      <c r="BT31">
        <v>0</v>
      </c>
      <c r="BU31">
        <v>0</v>
      </c>
      <c r="BV31">
        <v>1</v>
      </c>
      <c r="BW31">
        <v>1</v>
      </c>
      <c r="BX31">
        <v>1</v>
      </c>
      <c r="BY31">
        <v>0</v>
      </c>
      <c r="BZ31">
        <v>2</v>
      </c>
      <c r="CA31">
        <v>3</v>
      </c>
      <c r="CB31">
        <v>2</v>
      </c>
      <c r="CC31">
        <v>0</v>
      </c>
      <c r="CD31" s="7">
        <v>1</v>
      </c>
      <c r="CE31" s="83">
        <f t="shared" si="4"/>
        <v>36</v>
      </c>
      <c r="CG31">
        <v>2</v>
      </c>
      <c r="CH31">
        <v>2</v>
      </c>
      <c r="CI31">
        <v>1</v>
      </c>
      <c r="CJ31">
        <v>8</v>
      </c>
      <c r="CK31">
        <v>0</v>
      </c>
      <c r="CL31">
        <v>1</v>
      </c>
      <c r="CM31">
        <v>1</v>
      </c>
      <c r="CN31">
        <v>2</v>
      </c>
      <c r="CO31">
        <v>2</v>
      </c>
      <c r="CP31">
        <v>0</v>
      </c>
      <c r="CQ31">
        <v>5</v>
      </c>
      <c r="CR31">
        <v>3</v>
      </c>
      <c r="CS31">
        <v>6</v>
      </c>
      <c r="CT31">
        <v>3</v>
      </c>
      <c r="CU31">
        <v>1</v>
      </c>
      <c r="CV31">
        <v>0</v>
      </c>
      <c r="CW31">
        <v>0</v>
      </c>
      <c r="CX31">
        <v>0</v>
      </c>
      <c r="CY31">
        <v>3</v>
      </c>
      <c r="CZ31">
        <v>0</v>
      </c>
      <c r="DA31">
        <v>0</v>
      </c>
      <c r="DB31">
        <v>0</v>
      </c>
      <c r="DC31">
        <v>0</v>
      </c>
      <c r="DD31">
        <v>1</v>
      </c>
      <c r="DE31">
        <v>0</v>
      </c>
      <c r="DF31">
        <v>0</v>
      </c>
      <c r="DG31">
        <v>7</v>
      </c>
      <c r="DH31">
        <v>3</v>
      </c>
      <c r="DI31">
        <v>2</v>
      </c>
      <c r="DJ31">
        <v>0</v>
      </c>
      <c r="DK31">
        <v>0</v>
      </c>
      <c r="DL31">
        <v>3</v>
      </c>
      <c r="DM31">
        <v>0</v>
      </c>
      <c r="DN31">
        <v>3</v>
      </c>
      <c r="DO31">
        <v>2</v>
      </c>
      <c r="DP31">
        <v>0</v>
      </c>
      <c r="DQ31">
        <v>3</v>
      </c>
      <c r="DR31">
        <v>1</v>
      </c>
      <c r="DS31">
        <v>0</v>
      </c>
      <c r="DT31">
        <v>0</v>
      </c>
      <c r="DU31">
        <f t="shared" si="5"/>
        <v>65</v>
      </c>
      <c r="DW31">
        <f t="shared" si="0"/>
        <v>424</v>
      </c>
      <c r="DX31">
        <f t="shared" si="1"/>
        <v>352</v>
      </c>
      <c r="DZ31">
        <f t="shared" si="2"/>
        <v>109</v>
      </c>
      <c r="EA31">
        <f t="shared" si="6"/>
        <v>32</v>
      </c>
      <c r="EB31">
        <f t="shared" si="7"/>
        <v>64</v>
      </c>
      <c r="ED31" s="91">
        <f t="shared" si="8"/>
        <v>0.58918918918918917</v>
      </c>
      <c r="EE31" s="91">
        <f t="shared" si="9"/>
        <v>0.12355212355212356</v>
      </c>
      <c r="EF31" s="91">
        <f t="shared" si="10"/>
        <v>0.24710424710424711</v>
      </c>
    </row>
    <row r="32" spans="1:136" x14ac:dyDescent="0.25">
      <c r="A32" s="90" t="s">
        <v>245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1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3</v>
      </c>
      <c r="AG32" s="88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  <c r="AM32" s="89">
        <v>0</v>
      </c>
      <c r="AN32" s="88">
        <f t="shared" si="11"/>
        <v>4</v>
      </c>
      <c r="AO32" s="88"/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 s="7">
        <v>0</v>
      </c>
      <c r="CE32" s="83">
        <f t="shared" si="4"/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f t="shared" si="5"/>
        <v>0</v>
      </c>
      <c r="DW32">
        <f t="shared" si="0"/>
        <v>8</v>
      </c>
      <c r="DX32">
        <f t="shared" si="1"/>
        <v>8</v>
      </c>
      <c r="DZ32">
        <f t="shared" si="2"/>
        <v>4</v>
      </c>
      <c r="EA32">
        <f t="shared" si="6"/>
        <v>0</v>
      </c>
      <c r="EB32">
        <f t="shared" si="7"/>
        <v>0</v>
      </c>
      <c r="ED32" s="91">
        <f t="shared" si="8"/>
        <v>2.1621621621621623E-2</v>
      </c>
      <c r="EE32" s="91">
        <f t="shared" si="9"/>
        <v>0</v>
      </c>
      <c r="EF32" s="91">
        <f t="shared" si="10"/>
        <v>0</v>
      </c>
    </row>
    <row r="33" spans="1:136" x14ac:dyDescent="0.25">
      <c r="A33" s="90" t="s">
        <v>246</v>
      </c>
      <c r="B33" s="88">
        <v>0</v>
      </c>
      <c r="C33" s="88">
        <v>0</v>
      </c>
      <c r="D33" s="88">
        <v>2</v>
      </c>
      <c r="E33" s="88">
        <v>2</v>
      </c>
      <c r="F33" s="88">
        <v>0</v>
      </c>
      <c r="G33" s="88">
        <v>0</v>
      </c>
      <c r="H33" s="88">
        <v>1</v>
      </c>
      <c r="I33" s="88">
        <v>1</v>
      </c>
      <c r="J33" s="88">
        <v>0</v>
      </c>
      <c r="K33" s="88">
        <v>0</v>
      </c>
      <c r="L33" s="88">
        <v>0</v>
      </c>
      <c r="M33" s="88">
        <v>0</v>
      </c>
      <c r="N33" s="88">
        <v>1</v>
      </c>
      <c r="O33" s="88">
        <v>1</v>
      </c>
      <c r="P33" s="88">
        <v>1</v>
      </c>
      <c r="Q33" s="88">
        <v>0</v>
      </c>
      <c r="R33" s="88">
        <v>2</v>
      </c>
      <c r="S33" s="88">
        <v>0</v>
      </c>
      <c r="T33" s="88">
        <v>1</v>
      </c>
      <c r="U33" s="88">
        <v>0</v>
      </c>
      <c r="V33" s="88">
        <v>0</v>
      </c>
      <c r="W33" s="88">
        <v>0</v>
      </c>
      <c r="X33" s="88">
        <v>0</v>
      </c>
      <c r="Y33" s="88">
        <v>1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  <c r="AM33" s="89">
        <v>0</v>
      </c>
      <c r="AN33" s="88">
        <f t="shared" si="11"/>
        <v>13</v>
      </c>
      <c r="AO33" s="88"/>
      <c r="AP33">
        <v>0</v>
      </c>
      <c r="AQ33">
        <v>0</v>
      </c>
      <c r="AR33">
        <v>4</v>
      </c>
      <c r="AS33">
        <v>2</v>
      </c>
      <c r="AT33">
        <v>5</v>
      </c>
      <c r="AU33">
        <v>3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1</v>
      </c>
      <c r="BB33">
        <v>0</v>
      </c>
      <c r="BC33">
        <v>3</v>
      </c>
      <c r="BD33">
        <v>3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8</v>
      </c>
      <c r="BN33">
        <v>1</v>
      </c>
      <c r="BO33">
        <v>0</v>
      </c>
      <c r="BP33">
        <v>1</v>
      </c>
      <c r="BQ33">
        <v>0</v>
      </c>
      <c r="BR33">
        <v>3</v>
      </c>
      <c r="BS33">
        <v>1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1</v>
      </c>
      <c r="CB33">
        <v>3</v>
      </c>
      <c r="CC33">
        <v>0</v>
      </c>
      <c r="CD33" s="7">
        <v>3</v>
      </c>
      <c r="CE33" s="83">
        <f t="shared" si="4"/>
        <v>42</v>
      </c>
      <c r="CG33">
        <v>2</v>
      </c>
      <c r="CH33">
        <v>0</v>
      </c>
      <c r="CI33">
        <v>3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1</v>
      </c>
      <c r="CR33">
        <v>0</v>
      </c>
      <c r="CS33">
        <v>3</v>
      </c>
      <c r="CT33">
        <v>0</v>
      </c>
      <c r="CU33">
        <v>0</v>
      </c>
      <c r="CV33">
        <v>0</v>
      </c>
      <c r="CW33">
        <v>1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1</v>
      </c>
      <c r="DD33">
        <v>1</v>
      </c>
      <c r="DE33">
        <v>1</v>
      </c>
      <c r="DF33">
        <v>0</v>
      </c>
      <c r="DG33">
        <v>2</v>
      </c>
      <c r="DH33">
        <v>1</v>
      </c>
      <c r="DI33">
        <v>0</v>
      </c>
      <c r="DJ33">
        <v>0</v>
      </c>
      <c r="DK33">
        <v>1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1</v>
      </c>
      <c r="DS33">
        <v>0</v>
      </c>
      <c r="DT33">
        <v>0</v>
      </c>
      <c r="DU33">
        <f t="shared" si="5"/>
        <v>18</v>
      </c>
      <c r="DW33">
        <f t="shared" si="0"/>
        <v>146</v>
      </c>
      <c r="DX33">
        <f t="shared" si="1"/>
        <v>120</v>
      </c>
      <c r="DZ33">
        <f t="shared" si="2"/>
        <v>12</v>
      </c>
      <c r="EA33">
        <f t="shared" si="6"/>
        <v>36</v>
      </c>
      <c r="EB33">
        <f t="shared" si="7"/>
        <v>17</v>
      </c>
      <c r="ED33" s="91">
        <f t="shared" si="8"/>
        <v>6.4864864864864868E-2</v>
      </c>
      <c r="EE33" s="91">
        <f t="shared" si="9"/>
        <v>0.138996138996139</v>
      </c>
      <c r="EF33" s="91">
        <f t="shared" si="10"/>
        <v>6.5637065637065631E-2</v>
      </c>
    </row>
    <row r="34" spans="1:136" x14ac:dyDescent="0.25">
      <c r="A34" s="90" t="s">
        <v>247</v>
      </c>
      <c r="B34" s="88">
        <v>30</v>
      </c>
      <c r="C34" s="88">
        <v>46</v>
      </c>
      <c r="D34" s="88">
        <v>0</v>
      </c>
      <c r="E34" s="88">
        <v>20</v>
      </c>
      <c r="F34" s="88">
        <v>45</v>
      </c>
      <c r="G34" s="88">
        <v>21</v>
      </c>
      <c r="H34" s="88">
        <v>1</v>
      </c>
      <c r="I34" s="88">
        <v>3</v>
      </c>
      <c r="J34" s="88">
        <v>1</v>
      </c>
      <c r="K34" s="88">
        <v>0</v>
      </c>
      <c r="L34" s="88">
        <v>0</v>
      </c>
      <c r="M34" s="88">
        <v>0</v>
      </c>
      <c r="N34" s="88">
        <v>2</v>
      </c>
      <c r="O34" s="88">
        <v>21</v>
      </c>
      <c r="P34" s="88">
        <v>21</v>
      </c>
      <c r="Q34" s="88">
        <v>0</v>
      </c>
      <c r="R34" s="88">
        <v>0</v>
      </c>
      <c r="S34" s="88">
        <v>4</v>
      </c>
      <c r="T34" s="88">
        <v>1</v>
      </c>
      <c r="U34" s="88">
        <v>2</v>
      </c>
      <c r="V34" s="88">
        <v>0</v>
      </c>
      <c r="W34" s="88">
        <v>3</v>
      </c>
      <c r="X34" s="88">
        <v>0</v>
      </c>
      <c r="Y34" s="88">
        <v>1</v>
      </c>
      <c r="Z34" s="88">
        <v>1</v>
      </c>
      <c r="AA34" s="88">
        <v>0</v>
      </c>
      <c r="AB34" s="88">
        <v>0</v>
      </c>
      <c r="AC34" s="88">
        <v>7</v>
      </c>
      <c r="AD34" s="88">
        <v>2</v>
      </c>
      <c r="AE34" s="88">
        <v>37</v>
      </c>
      <c r="AF34" s="88">
        <v>1</v>
      </c>
      <c r="AG34" s="88">
        <v>37</v>
      </c>
      <c r="AH34" s="88">
        <v>0</v>
      </c>
      <c r="AI34" s="88">
        <v>0</v>
      </c>
      <c r="AJ34" s="88">
        <v>18</v>
      </c>
      <c r="AK34" s="88">
        <v>8</v>
      </c>
      <c r="AL34" s="88">
        <v>0</v>
      </c>
      <c r="AM34" s="89">
        <v>1</v>
      </c>
      <c r="AN34" s="88">
        <f t="shared" si="11"/>
        <v>334</v>
      </c>
      <c r="AO34" s="88"/>
      <c r="AP34">
        <v>79</v>
      </c>
      <c r="AQ34">
        <v>88</v>
      </c>
      <c r="AR34">
        <v>48</v>
      </c>
      <c r="AS34">
        <v>3</v>
      </c>
      <c r="AT34">
        <v>25</v>
      </c>
      <c r="AU34">
        <v>29</v>
      </c>
      <c r="AV34">
        <v>31</v>
      </c>
      <c r="AW34">
        <v>40</v>
      </c>
      <c r="AX34">
        <v>1</v>
      </c>
      <c r="AY34">
        <v>7</v>
      </c>
      <c r="AZ34">
        <v>0</v>
      </c>
      <c r="BA34">
        <v>1</v>
      </c>
      <c r="BB34">
        <v>12</v>
      </c>
      <c r="BC34">
        <v>67</v>
      </c>
      <c r="BD34">
        <v>9</v>
      </c>
      <c r="BE34">
        <v>15</v>
      </c>
      <c r="BF34">
        <v>27</v>
      </c>
      <c r="BG34">
        <v>27</v>
      </c>
      <c r="BH34">
        <v>1</v>
      </c>
      <c r="BI34">
        <v>1</v>
      </c>
      <c r="BJ34">
        <v>5</v>
      </c>
      <c r="BK34">
        <v>9</v>
      </c>
      <c r="BL34">
        <v>0</v>
      </c>
      <c r="BM34">
        <v>11</v>
      </c>
      <c r="BN34">
        <v>37</v>
      </c>
      <c r="BO34">
        <v>0</v>
      </c>
      <c r="BP34">
        <v>20</v>
      </c>
      <c r="BQ34">
        <v>36</v>
      </c>
      <c r="BR34">
        <v>13</v>
      </c>
      <c r="BS34">
        <v>4</v>
      </c>
      <c r="BT34">
        <v>0</v>
      </c>
      <c r="BU34">
        <v>15</v>
      </c>
      <c r="BV34">
        <v>6</v>
      </c>
      <c r="BW34">
        <v>5</v>
      </c>
      <c r="BX34">
        <v>4</v>
      </c>
      <c r="BY34">
        <v>20</v>
      </c>
      <c r="BZ34">
        <v>8</v>
      </c>
      <c r="CA34">
        <v>7</v>
      </c>
      <c r="CB34">
        <v>106</v>
      </c>
      <c r="CC34">
        <v>36</v>
      </c>
      <c r="CD34" s="7">
        <v>21</v>
      </c>
      <c r="CE34" s="83">
        <f t="shared" si="4"/>
        <v>874</v>
      </c>
      <c r="CG34">
        <v>88</v>
      </c>
      <c r="CH34">
        <v>135</v>
      </c>
      <c r="CI34">
        <v>84</v>
      </c>
      <c r="CJ34">
        <v>18</v>
      </c>
      <c r="CK34">
        <v>42</v>
      </c>
      <c r="CL34">
        <v>93</v>
      </c>
      <c r="CM34">
        <v>61</v>
      </c>
      <c r="CN34">
        <v>10</v>
      </c>
      <c r="CO34">
        <v>25</v>
      </c>
      <c r="CP34">
        <v>3</v>
      </c>
      <c r="CQ34">
        <v>21</v>
      </c>
      <c r="CR34">
        <v>54</v>
      </c>
      <c r="CS34">
        <v>192</v>
      </c>
      <c r="CT34">
        <v>40</v>
      </c>
      <c r="CU34">
        <v>19</v>
      </c>
      <c r="CV34">
        <v>13</v>
      </c>
      <c r="CW34">
        <v>23</v>
      </c>
      <c r="CX34">
        <v>28</v>
      </c>
      <c r="CY34">
        <v>35</v>
      </c>
      <c r="CZ34">
        <v>76</v>
      </c>
      <c r="DA34">
        <v>17</v>
      </c>
      <c r="DB34">
        <v>17</v>
      </c>
      <c r="DC34">
        <v>86</v>
      </c>
      <c r="DD34">
        <v>114</v>
      </c>
      <c r="DE34">
        <v>14</v>
      </c>
      <c r="DF34">
        <v>50</v>
      </c>
      <c r="DG34">
        <v>53</v>
      </c>
      <c r="DH34">
        <v>43</v>
      </c>
      <c r="DI34">
        <v>31</v>
      </c>
      <c r="DJ34">
        <v>54</v>
      </c>
      <c r="DK34">
        <v>141</v>
      </c>
      <c r="DL34">
        <v>46</v>
      </c>
      <c r="DM34">
        <v>34</v>
      </c>
      <c r="DN34">
        <v>39</v>
      </c>
      <c r="DO34">
        <v>57</v>
      </c>
      <c r="DP34">
        <v>0</v>
      </c>
      <c r="DQ34">
        <v>30</v>
      </c>
      <c r="DR34">
        <v>244</v>
      </c>
      <c r="DS34">
        <v>99</v>
      </c>
      <c r="DT34">
        <v>62</v>
      </c>
      <c r="DU34">
        <f t="shared" si="5"/>
        <v>2291</v>
      </c>
      <c r="DW34">
        <f t="shared" si="0"/>
        <v>6998</v>
      </c>
      <c r="DX34">
        <f t="shared" si="1"/>
        <v>4096</v>
      </c>
      <c r="DZ34">
        <f t="shared" si="2"/>
        <v>331</v>
      </c>
      <c r="EA34">
        <f t="shared" si="6"/>
        <v>671</v>
      </c>
      <c r="EB34">
        <f t="shared" si="7"/>
        <v>1886</v>
      </c>
      <c r="ED34" s="91">
        <f t="shared" si="8"/>
        <v>1.7891891891891891</v>
      </c>
      <c r="EE34" s="91">
        <f t="shared" si="9"/>
        <v>2.5907335907335907</v>
      </c>
      <c r="EF34" s="91">
        <f t="shared" si="10"/>
        <v>7.281853281853282</v>
      </c>
    </row>
    <row r="35" spans="1:136" x14ac:dyDescent="0.25">
      <c r="A35" s="90" t="s">
        <v>248</v>
      </c>
      <c r="B35" s="88">
        <v>0</v>
      </c>
      <c r="C35" s="88">
        <v>1</v>
      </c>
      <c r="D35" s="88">
        <v>0</v>
      </c>
      <c r="E35" s="88">
        <v>0</v>
      </c>
      <c r="F35" s="88">
        <v>1</v>
      </c>
      <c r="G35" s="88">
        <v>0</v>
      </c>
      <c r="H35" s="88">
        <v>1</v>
      </c>
      <c r="I35" s="88">
        <v>0</v>
      </c>
      <c r="J35" s="88">
        <v>2</v>
      </c>
      <c r="K35" s="88">
        <v>1</v>
      </c>
      <c r="L35" s="88">
        <v>0</v>
      </c>
      <c r="M35" s="88">
        <v>0</v>
      </c>
      <c r="N35" s="88">
        <v>1</v>
      </c>
      <c r="O35" s="88">
        <v>0</v>
      </c>
      <c r="P35" s="88">
        <v>6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2</v>
      </c>
      <c r="Z35" s="88">
        <v>0</v>
      </c>
      <c r="AA35" s="88">
        <v>0</v>
      </c>
      <c r="AB35" s="88">
        <v>0</v>
      </c>
      <c r="AC35" s="88">
        <v>7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3</v>
      </c>
      <c r="AJ35" s="88">
        <v>0</v>
      </c>
      <c r="AK35" s="88">
        <v>0</v>
      </c>
      <c r="AL35" s="88">
        <v>0</v>
      </c>
      <c r="AM35" s="89">
        <v>1</v>
      </c>
      <c r="AN35" s="88">
        <f t="shared" si="11"/>
        <v>26</v>
      </c>
      <c r="AO35" s="88"/>
      <c r="AP35">
        <v>1</v>
      </c>
      <c r="AQ35">
        <v>7</v>
      </c>
      <c r="AR35">
        <v>4</v>
      </c>
      <c r="AS35">
        <v>11</v>
      </c>
      <c r="AT35">
        <v>2</v>
      </c>
      <c r="AU35">
        <v>3</v>
      </c>
      <c r="AV35">
        <v>0</v>
      </c>
      <c r="AW35">
        <v>3</v>
      </c>
      <c r="AX35">
        <v>0</v>
      </c>
      <c r="AY35">
        <v>1</v>
      </c>
      <c r="AZ35">
        <v>0</v>
      </c>
      <c r="BA35">
        <v>2</v>
      </c>
      <c r="BB35">
        <v>4</v>
      </c>
      <c r="BC35">
        <v>23</v>
      </c>
      <c r="BD35">
        <v>7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2</v>
      </c>
      <c r="BL35">
        <v>0</v>
      </c>
      <c r="BM35">
        <v>6</v>
      </c>
      <c r="BN35">
        <v>0</v>
      </c>
      <c r="BO35">
        <v>1</v>
      </c>
      <c r="BP35">
        <v>5</v>
      </c>
      <c r="BQ35">
        <v>1</v>
      </c>
      <c r="BR35">
        <v>2</v>
      </c>
      <c r="BS35">
        <v>3</v>
      </c>
      <c r="BT35">
        <v>0</v>
      </c>
      <c r="BU35">
        <v>0</v>
      </c>
      <c r="BV35">
        <v>0</v>
      </c>
      <c r="BW35">
        <v>4</v>
      </c>
      <c r="BX35">
        <v>0</v>
      </c>
      <c r="BY35">
        <v>3</v>
      </c>
      <c r="BZ35">
        <v>1</v>
      </c>
      <c r="CA35">
        <v>3</v>
      </c>
      <c r="CB35">
        <v>22</v>
      </c>
      <c r="CC35">
        <v>10</v>
      </c>
      <c r="CD35" s="7">
        <v>3</v>
      </c>
      <c r="CE35" s="83">
        <f t="shared" si="4"/>
        <v>134</v>
      </c>
      <c r="CG35">
        <v>14</v>
      </c>
      <c r="CH35">
        <v>14</v>
      </c>
      <c r="CI35">
        <v>19</v>
      </c>
      <c r="CJ35">
        <v>57</v>
      </c>
      <c r="CK35">
        <v>9</v>
      </c>
      <c r="CL35">
        <v>10</v>
      </c>
      <c r="CM35">
        <v>3</v>
      </c>
      <c r="CN35">
        <v>0</v>
      </c>
      <c r="CO35">
        <v>4</v>
      </c>
      <c r="CP35">
        <v>3</v>
      </c>
      <c r="CQ35">
        <v>35</v>
      </c>
      <c r="CR35">
        <v>5</v>
      </c>
      <c r="CS35">
        <v>50</v>
      </c>
      <c r="CT35">
        <v>17</v>
      </c>
      <c r="CU35">
        <v>4</v>
      </c>
      <c r="CV35">
        <v>0</v>
      </c>
      <c r="CW35">
        <v>0</v>
      </c>
      <c r="CX35">
        <v>2</v>
      </c>
      <c r="CY35">
        <v>16</v>
      </c>
      <c r="CZ35">
        <v>4</v>
      </c>
      <c r="DA35">
        <v>2</v>
      </c>
      <c r="DB35">
        <v>4</v>
      </c>
      <c r="DC35">
        <v>16</v>
      </c>
      <c r="DD35">
        <v>24</v>
      </c>
      <c r="DE35">
        <v>3</v>
      </c>
      <c r="DF35">
        <v>11</v>
      </c>
      <c r="DG35">
        <v>15</v>
      </c>
      <c r="DH35">
        <v>10</v>
      </c>
      <c r="DI35">
        <v>10</v>
      </c>
      <c r="DJ35">
        <v>1</v>
      </c>
      <c r="DK35">
        <v>7</v>
      </c>
      <c r="DL35">
        <v>21</v>
      </c>
      <c r="DM35">
        <v>14</v>
      </c>
      <c r="DN35">
        <v>9</v>
      </c>
      <c r="DO35">
        <v>11</v>
      </c>
      <c r="DP35">
        <v>0</v>
      </c>
      <c r="DQ35">
        <v>13</v>
      </c>
      <c r="DR35">
        <v>29</v>
      </c>
      <c r="DS35">
        <v>82</v>
      </c>
      <c r="DT35">
        <v>16</v>
      </c>
      <c r="DU35">
        <f t="shared" si="5"/>
        <v>564</v>
      </c>
      <c r="DW35">
        <f t="shared" ref="DW35:DW58" si="12">SUM(B35:DV35)</f>
        <v>1448</v>
      </c>
      <c r="DX35">
        <f t="shared" ref="DX35:DX58" si="13">(SUM(B35:DQ35))-(I35+AW35+CB35+CC35+CD35)</f>
        <v>719</v>
      </c>
      <c r="DZ35">
        <f t="shared" ref="DZ35:DZ58" si="14">(SUM(B35:AM35))-I35</f>
        <v>26</v>
      </c>
      <c r="EA35">
        <f t="shared" si="6"/>
        <v>96</v>
      </c>
      <c r="EB35">
        <f t="shared" si="7"/>
        <v>437</v>
      </c>
      <c r="ED35" s="91">
        <f t="shared" si="8"/>
        <v>0.14054054054054055</v>
      </c>
      <c r="EE35" s="91">
        <f t="shared" si="9"/>
        <v>0.37065637065637064</v>
      </c>
      <c r="EF35" s="91">
        <f t="shared" si="10"/>
        <v>1.6872586872586872</v>
      </c>
    </row>
    <row r="36" spans="1:136" x14ac:dyDescent="0.25">
      <c r="A36" s="90" t="s">
        <v>249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1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  <c r="AM36" s="89">
        <v>0</v>
      </c>
      <c r="AN36" s="88">
        <f t="shared" si="11"/>
        <v>1</v>
      </c>
      <c r="AO36" s="88"/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1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 s="7">
        <v>0</v>
      </c>
      <c r="CE36" s="83">
        <f t="shared" si="4"/>
        <v>1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0</v>
      </c>
      <c r="DQ36">
        <v>0</v>
      </c>
      <c r="DR36">
        <v>0</v>
      </c>
      <c r="DS36">
        <v>0</v>
      </c>
      <c r="DT36">
        <v>0</v>
      </c>
      <c r="DU36">
        <f t="shared" si="5"/>
        <v>0</v>
      </c>
      <c r="DW36">
        <f t="shared" si="12"/>
        <v>4</v>
      </c>
      <c r="DX36">
        <f t="shared" si="13"/>
        <v>4</v>
      </c>
      <c r="DZ36">
        <f t="shared" si="14"/>
        <v>1</v>
      </c>
      <c r="EA36">
        <f t="shared" si="6"/>
        <v>1</v>
      </c>
      <c r="EB36">
        <f t="shared" si="7"/>
        <v>0</v>
      </c>
      <c r="ED36" s="91">
        <f t="shared" si="8"/>
        <v>5.4054054054054057E-3</v>
      </c>
      <c r="EE36" s="91">
        <f t="shared" si="9"/>
        <v>3.8610038610038611E-3</v>
      </c>
      <c r="EF36" s="91">
        <f t="shared" si="10"/>
        <v>0</v>
      </c>
    </row>
    <row r="37" spans="1:136" x14ac:dyDescent="0.25">
      <c r="A37" s="90" t="s">
        <v>250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9">
        <v>0</v>
      </c>
      <c r="AN37" s="88">
        <f t="shared" si="11"/>
        <v>0</v>
      </c>
      <c r="AO37" s="88"/>
      <c r="AP37">
        <v>0</v>
      </c>
      <c r="AQ37">
        <v>2</v>
      </c>
      <c r="AR37">
        <v>2</v>
      </c>
      <c r="AS37">
        <v>0</v>
      </c>
      <c r="AT37">
        <v>3</v>
      </c>
      <c r="AU37">
        <v>0</v>
      </c>
      <c r="AV37">
        <v>0</v>
      </c>
      <c r="AW37">
        <v>2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4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1</v>
      </c>
      <c r="BS37">
        <v>1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 s="7">
        <v>0</v>
      </c>
      <c r="CE37" s="83">
        <f t="shared" si="4"/>
        <v>15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1</v>
      </c>
      <c r="DS37">
        <v>0</v>
      </c>
      <c r="DT37">
        <v>0</v>
      </c>
      <c r="DU37">
        <f t="shared" si="5"/>
        <v>1</v>
      </c>
      <c r="DW37">
        <f t="shared" si="12"/>
        <v>32</v>
      </c>
      <c r="DX37">
        <f t="shared" si="13"/>
        <v>28</v>
      </c>
      <c r="DZ37">
        <f t="shared" si="14"/>
        <v>0</v>
      </c>
      <c r="EA37">
        <f t="shared" si="6"/>
        <v>13</v>
      </c>
      <c r="EB37">
        <f t="shared" si="7"/>
        <v>0</v>
      </c>
      <c r="ED37" s="91">
        <f t="shared" si="8"/>
        <v>0</v>
      </c>
      <c r="EE37" s="91">
        <f t="shared" si="9"/>
        <v>5.019305019305019E-2</v>
      </c>
      <c r="EF37" s="91">
        <f t="shared" si="10"/>
        <v>0</v>
      </c>
    </row>
    <row r="38" spans="1:136" x14ac:dyDescent="0.25">
      <c r="A38" s="90" t="s">
        <v>251</v>
      </c>
      <c r="B38" s="88">
        <v>4</v>
      </c>
      <c r="C38" s="88">
        <v>10</v>
      </c>
      <c r="D38" s="88">
        <v>3</v>
      </c>
      <c r="E38" s="88">
        <v>11</v>
      </c>
      <c r="F38" s="88">
        <v>8</v>
      </c>
      <c r="G38" s="88">
        <v>3</v>
      </c>
      <c r="H38" s="88">
        <v>13</v>
      </c>
      <c r="I38" s="88">
        <v>19</v>
      </c>
      <c r="J38" s="88">
        <v>7</v>
      </c>
      <c r="K38" s="88">
        <v>37</v>
      </c>
      <c r="L38" s="88">
        <v>11</v>
      </c>
      <c r="M38" s="88">
        <v>3</v>
      </c>
      <c r="N38" s="88">
        <v>7</v>
      </c>
      <c r="O38" s="88">
        <v>17</v>
      </c>
      <c r="P38" s="88">
        <v>12</v>
      </c>
      <c r="Q38" s="88">
        <v>12</v>
      </c>
      <c r="R38" s="88">
        <v>2</v>
      </c>
      <c r="S38" s="88">
        <v>6</v>
      </c>
      <c r="T38" s="88">
        <v>3</v>
      </c>
      <c r="U38" s="88">
        <v>0</v>
      </c>
      <c r="V38" s="88">
        <v>15</v>
      </c>
      <c r="W38" s="88">
        <v>19</v>
      </c>
      <c r="X38" s="88">
        <v>1</v>
      </c>
      <c r="Y38" s="88">
        <v>36</v>
      </c>
      <c r="Z38" s="88">
        <v>8</v>
      </c>
      <c r="AA38" s="88">
        <v>0</v>
      </c>
      <c r="AB38" s="88">
        <v>2</v>
      </c>
      <c r="AC38" s="88">
        <v>19</v>
      </c>
      <c r="AD38" s="88">
        <v>12</v>
      </c>
      <c r="AE38" s="88">
        <v>13</v>
      </c>
      <c r="AF38" s="88">
        <v>0</v>
      </c>
      <c r="AG38" s="88">
        <v>3</v>
      </c>
      <c r="AH38" s="88">
        <v>0</v>
      </c>
      <c r="AI38" s="88">
        <v>9</v>
      </c>
      <c r="AJ38" s="88">
        <v>20</v>
      </c>
      <c r="AK38" s="88">
        <v>8</v>
      </c>
      <c r="AL38" s="88">
        <v>4</v>
      </c>
      <c r="AM38" s="89">
        <v>5</v>
      </c>
      <c r="AN38" s="88">
        <f t="shared" si="11"/>
        <v>362</v>
      </c>
      <c r="AO38" s="88"/>
      <c r="AP38">
        <v>3</v>
      </c>
      <c r="AQ38">
        <v>0</v>
      </c>
      <c r="AR38">
        <v>0</v>
      </c>
      <c r="AS38">
        <v>1</v>
      </c>
      <c r="AT38">
        <v>0</v>
      </c>
      <c r="AU38">
        <v>0</v>
      </c>
      <c r="AV38">
        <v>0</v>
      </c>
      <c r="AW38">
        <v>2</v>
      </c>
      <c r="AX38">
        <v>0</v>
      </c>
      <c r="AY38">
        <v>9</v>
      </c>
      <c r="AZ38">
        <v>3</v>
      </c>
      <c r="BA38">
        <v>0</v>
      </c>
      <c r="BB38">
        <v>0</v>
      </c>
      <c r="BC38">
        <v>1</v>
      </c>
      <c r="BD38">
        <v>3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1</v>
      </c>
      <c r="BO38">
        <v>0</v>
      </c>
      <c r="BP38">
        <v>0</v>
      </c>
      <c r="BQ38">
        <v>2</v>
      </c>
      <c r="BR38">
        <v>3</v>
      </c>
      <c r="BS38">
        <v>6</v>
      </c>
      <c r="BT38">
        <v>0</v>
      </c>
      <c r="BU38">
        <v>1</v>
      </c>
      <c r="BV38">
        <v>0</v>
      </c>
      <c r="BW38">
        <v>0</v>
      </c>
      <c r="BX38">
        <v>0</v>
      </c>
      <c r="BY38">
        <v>2</v>
      </c>
      <c r="BZ38">
        <v>2</v>
      </c>
      <c r="CA38">
        <v>1</v>
      </c>
      <c r="CB38">
        <v>9</v>
      </c>
      <c r="CC38">
        <v>1</v>
      </c>
      <c r="CD38" s="7">
        <v>0</v>
      </c>
      <c r="CE38" s="83">
        <f t="shared" si="4"/>
        <v>50</v>
      </c>
      <c r="CG38">
        <v>7</v>
      </c>
      <c r="CH38">
        <v>11</v>
      </c>
      <c r="CI38">
        <v>8</v>
      </c>
      <c r="CJ38">
        <v>5</v>
      </c>
      <c r="CK38">
        <v>7</v>
      </c>
      <c r="CL38">
        <v>2</v>
      </c>
      <c r="CM38">
        <v>15</v>
      </c>
      <c r="CN38">
        <v>3</v>
      </c>
      <c r="CO38">
        <v>15</v>
      </c>
      <c r="CP38">
        <v>6</v>
      </c>
      <c r="CQ38">
        <v>7</v>
      </c>
      <c r="CR38">
        <v>4</v>
      </c>
      <c r="CS38">
        <v>4</v>
      </c>
      <c r="CT38">
        <v>12</v>
      </c>
      <c r="CU38">
        <v>20</v>
      </c>
      <c r="CV38">
        <v>1</v>
      </c>
      <c r="CW38">
        <v>11</v>
      </c>
      <c r="CX38">
        <v>5</v>
      </c>
      <c r="CY38">
        <v>6</v>
      </c>
      <c r="CZ38">
        <v>2</v>
      </c>
      <c r="DA38">
        <v>1</v>
      </c>
      <c r="DB38">
        <v>5</v>
      </c>
      <c r="DC38">
        <v>10</v>
      </c>
      <c r="DD38">
        <v>3</v>
      </c>
      <c r="DE38">
        <v>2</v>
      </c>
      <c r="DF38">
        <v>2</v>
      </c>
      <c r="DG38">
        <v>11</v>
      </c>
      <c r="DH38">
        <v>11</v>
      </c>
      <c r="DI38">
        <v>11</v>
      </c>
      <c r="DJ38">
        <v>1</v>
      </c>
      <c r="DK38">
        <v>4</v>
      </c>
      <c r="DL38">
        <v>11</v>
      </c>
      <c r="DM38">
        <v>11</v>
      </c>
      <c r="DN38">
        <v>22</v>
      </c>
      <c r="DO38">
        <v>14</v>
      </c>
      <c r="DP38">
        <v>0</v>
      </c>
      <c r="DQ38">
        <v>10</v>
      </c>
      <c r="DR38">
        <v>11</v>
      </c>
      <c r="DS38">
        <v>10</v>
      </c>
      <c r="DT38">
        <v>8</v>
      </c>
      <c r="DU38">
        <f t="shared" si="5"/>
        <v>309</v>
      </c>
      <c r="DW38">
        <f t="shared" si="12"/>
        <v>1442</v>
      </c>
      <c r="DX38">
        <f t="shared" si="13"/>
        <v>1073</v>
      </c>
      <c r="DZ38">
        <f t="shared" si="14"/>
        <v>343</v>
      </c>
      <c r="EA38">
        <f t="shared" si="6"/>
        <v>38</v>
      </c>
      <c r="EB38">
        <f t="shared" si="7"/>
        <v>280</v>
      </c>
      <c r="ED38" s="91">
        <f t="shared" si="8"/>
        <v>1.854054054054054</v>
      </c>
      <c r="EE38" s="91">
        <f t="shared" si="9"/>
        <v>0.14671814671814673</v>
      </c>
      <c r="EF38" s="91">
        <f t="shared" si="10"/>
        <v>1.0810810810810811</v>
      </c>
    </row>
    <row r="39" spans="1:136" x14ac:dyDescent="0.25">
      <c r="A39" s="90" t="s">
        <v>252</v>
      </c>
      <c r="B39" s="88">
        <v>1</v>
      </c>
      <c r="C39" s="88">
        <v>1</v>
      </c>
      <c r="D39" s="88">
        <v>1</v>
      </c>
      <c r="E39" s="88">
        <v>0</v>
      </c>
      <c r="F39" s="88">
        <v>1</v>
      </c>
      <c r="G39" s="88">
        <v>0</v>
      </c>
      <c r="H39" s="88">
        <v>1</v>
      </c>
      <c r="I39" s="88">
        <v>1</v>
      </c>
      <c r="J39" s="88">
        <v>1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1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1</v>
      </c>
      <c r="Z39" s="88">
        <v>0</v>
      </c>
      <c r="AA39" s="88">
        <v>0</v>
      </c>
      <c r="AB39" s="88">
        <v>0</v>
      </c>
      <c r="AC39" s="88">
        <v>0</v>
      </c>
      <c r="AD39" s="88">
        <v>1</v>
      </c>
      <c r="AE39" s="88">
        <v>5</v>
      </c>
      <c r="AF39" s="88">
        <v>0</v>
      </c>
      <c r="AG39" s="88">
        <v>1</v>
      </c>
      <c r="AH39" s="88">
        <v>0</v>
      </c>
      <c r="AI39" s="88">
        <v>1</v>
      </c>
      <c r="AJ39" s="88">
        <v>1</v>
      </c>
      <c r="AK39" s="88">
        <v>0</v>
      </c>
      <c r="AL39" s="88">
        <v>0</v>
      </c>
      <c r="AM39" s="89">
        <v>0</v>
      </c>
      <c r="AN39" s="88">
        <f t="shared" si="11"/>
        <v>18</v>
      </c>
      <c r="AO39" s="88"/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 s="7">
        <v>0</v>
      </c>
      <c r="CE39" s="83">
        <f t="shared" si="4"/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1</v>
      </c>
      <c r="DS39">
        <v>0</v>
      </c>
      <c r="DT39">
        <v>0</v>
      </c>
      <c r="DU39">
        <f t="shared" si="5"/>
        <v>1</v>
      </c>
      <c r="DW39">
        <f t="shared" si="12"/>
        <v>38</v>
      </c>
      <c r="DX39">
        <f t="shared" si="13"/>
        <v>35</v>
      </c>
      <c r="DZ39">
        <f t="shared" si="14"/>
        <v>17</v>
      </c>
      <c r="EA39">
        <f t="shared" si="6"/>
        <v>0</v>
      </c>
      <c r="EB39">
        <f t="shared" si="7"/>
        <v>0</v>
      </c>
      <c r="ED39" s="91">
        <f t="shared" si="8"/>
        <v>9.1891891891891897E-2</v>
      </c>
      <c r="EE39" s="91">
        <f t="shared" si="9"/>
        <v>0</v>
      </c>
      <c r="EF39" s="91">
        <f t="shared" si="10"/>
        <v>0</v>
      </c>
    </row>
    <row r="40" spans="1:136" x14ac:dyDescent="0.25">
      <c r="A40" s="90" t="s">
        <v>253</v>
      </c>
      <c r="B40" s="88">
        <v>0</v>
      </c>
      <c r="C40" s="88">
        <v>2</v>
      </c>
      <c r="D40" s="88">
        <v>3</v>
      </c>
      <c r="E40" s="88">
        <v>5</v>
      </c>
      <c r="F40" s="88">
        <v>10</v>
      </c>
      <c r="G40" s="88">
        <v>7</v>
      </c>
      <c r="H40" s="88">
        <v>1</v>
      </c>
      <c r="I40" s="88">
        <v>5</v>
      </c>
      <c r="J40" s="88">
        <v>0</v>
      </c>
      <c r="K40" s="88">
        <v>1</v>
      </c>
      <c r="L40" s="88">
        <v>2</v>
      </c>
      <c r="M40" s="88">
        <v>1</v>
      </c>
      <c r="N40" s="88">
        <v>1</v>
      </c>
      <c r="O40" s="88">
        <v>2</v>
      </c>
      <c r="P40" s="88">
        <v>2</v>
      </c>
      <c r="Q40" s="88">
        <v>2</v>
      </c>
      <c r="R40" s="88">
        <v>2</v>
      </c>
      <c r="S40" s="88">
        <v>2</v>
      </c>
      <c r="T40" s="88">
        <v>0</v>
      </c>
      <c r="U40" s="88">
        <v>35</v>
      </c>
      <c r="V40" s="88">
        <v>6</v>
      </c>
      <c r="W40" s="88">
        <v>0</v>
      </c>
      <c r="X40" s="88">
        <v>1</v>
      </c>
      <c r="Y40" s="88">
        <v>3</v>
      </c>
      <c r="Z40" s="88">
        <v>6</v>
      </c>
      <c r="AA40" s="88">
        <v>8</v>
      </c>
      <c r="AB40" s="88">
        <v>0</v>
      </c>
      <c r="AC40" s="88">
        <v>0</v>
      </c>
      <c r="AD40" s="88">
        <v>0</v>
      </c>
      <c r="AE40" s="88">
        <v>0</v>
      </c>
      <c r="AF40" s="88">
        <v>27</v>
      </c>
      <c r="AG40" s="88">
        <v>1</v>
      </c>
      <c r="AH40" s="88">
        <v>7</v>
      </c>
      <c r="AI40" s="88">
        <v>0</v>
      </c>
      <c r="AJ40" s="88">
        <v>1</v>
      </c>
      <c r="AK40" s="88">
        <v>0</v>
      </c>
      <c r="AL40" s="88">
        <v>13</v>
      </c>
      <c r="AM40" s="89">
        <v>2</v>
      </c>
      <c r="AN40" s="88">
        <f t="shared" si="11"/>
        <v>158</v>
      </c>
      <c r="AO40" s="88"/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1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2</v>
      </c>
      <c r="BY40">
        <v>1</v>
      </c>
      <c r="BZ40">
        <v>2</v>
      </c>
      <c r="CA40">
        <v>0</v>
      </c>
      <c r="CB40">
        <v>0</v>
      </c>
      <c r="CC40">
        <v>0</v>
      </c>
      <c r="CD40" s="7">
        <v>0</v>
      </c>
      <c r="CE40" s="83">
        <f t="shared" si="4"/>
        <v>7</v>
      </c>
      <c r="CG40">
        <v>0</v>
      </c>
      <c r="CH40">
        <v>1</v>
      </c>
      <c r="CI40">
        <v>2</v>
      </c>
      <c r="CJ40">
        <v>2</v>
      </c>
      <c r="CK40">
        <v>1</v>
      </c>
      <c r="CL40">
        <v>0</v>
      </c>
      <c r="CM40">
        <v>6</v>
      </c>
      <c r="CN40">
        <v>0</v>
      </c>
      <c r="CO40">
        <v>0</v>
      </c>
      <c r="CP40">
        <v>4</v>
      </c>
      <c r="CQ40">
        <v>1</v>
      </c>
      <c r="CR40">
        <v>0</v>
      </c>
      <c r="CS40">
        <v>0</v>
      </c>
      <c r="CT40">
        <v>0</v>
      </c>
      <c r="CU40">
        <v>0</v>
      </c>
      <c r="CV40">
        <v>1</v>
      </c>
      <c r="CW40">
        <v>0</v>
      </c>
      <c r="CX40">
        <v>1</v>
      </c>
      <c r="CY40">
        <v>2</v>
      </c>
      <c r="CZ40">
        <v>0</v>
      </c>
      <c r="DA40">
        <v>0</v>
      </c>
      <c r="DB40">
        <v>1</v>
      </c>
      <c r="DC40">
        <v>1</v>
      </c>
      <c r="DD40">
        <v>1</v>
      </c>
      <c r="DE40">
        <v>19</v>
      </c>
      <c r="DF40">
        <v>1</v>
      </c>
      <c r="DG40">
        <v>0</v>
      </c>
      <c r="DH40">
        <v>0</v>
      </c>
      <c r="DI40">
        <v>0</v>
      </c>
      <c r="DJ40">
        <v>1</v>
      </c>
      <c r="DK40">
        <v>0</v>
      </c>
      <c r="DL40">
        <v>2</v>
      </c>
      <c r="DM40">
        <v>0</v>
      </c>
      <c r="DN40">
        <v>8</v>
      </c>
      <c r="DO40">
        <v>2</v>
      </c>
      <c r="DP40">
        <v>2</v>
      </c>
      <c r="DQ40">
        <v>0</v>
      </c>
      <c r="DR40">
        <v>0</v>
      </c>
      <c r="DS40">
        <v>0</v>
      </c>
      <c r="DT40">
        <v>0</v>
      </c>
      <c r="DU40">
        <f t="shared" si="5"/>
        <v>59</v>
      </c>
      <c r="DW40">
        <f t="shared" si="12"/>
        <v>448</v>
      </c>
      <c r="DX40">
        <f t="shared" si="13"/>
        <v>384</v>
      </c>
      <c r="DZ40">
        <f t="shared" si="14"/>
        <v>153</v>
      </c>
      <c r="EA40">
        <f t="shared" si="6"/>
        <v>7</v>
      </c>
      <c r="EB40">
        <f t="shared" si="7"/>
        <v>59</v>
      </c>
      <c r="ED40" s="91">
        <f t="shared" si="8"/>
        <v>0.82702702702702702</v>
      </c>
      <c r="EE40" s="91">
        <f t="shared" si="9"/>
        <v>2.7027027027027029E-2</v>
      </c>
      <c r="EF40" s="91">
        <f t="shared" si="10"/>
        <v>0.22779922779922779</v>
      </c>
    </row>
    <row r="41" spans="1:136" x14ac:dyDescent="0.25">
      <c r="A41" s="90" t="s">
        <v>254</v>
      </c>
      <c r="B41" s="88">
        <v>0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  <c r="AM41" s="89">
        <v>0</v>
      </c>
      <c r="AN41" s="88">
        <f t="shared" si="11"/>
        <v>0</v>
      </c>
      <c r="AO41" s="88"/>
      <c r="AP41">
        <v>0</v>
      </c>
      <c r="AQ41">
        <v>0</v>
      </c>
      <c r="AR41">
        <v>1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 s="7">
        <v>0</v>
      </c>
      <c r="CE41" s="83">
        <f t="shared" si="4"/>
        <v>1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f t="shared" si="5"/>
        <v>0</v>
      </c>
      <c r="DW41">
        <f t="shared" si="12"/>
        <v>2</v>
      </c>
      <c r="DX41">
        <f t="shared" si="13"/>
        <v>2</v>
      </c>
      <c r="DZ41">
        <f t="shared" si="14"/>
        <v>0</v>
      </c>
      <c r="EA41">
        <f t="shared" si="6"/>
        <v>1</v>
      </c>
      <c r="EB41">
        <f t="shared" si="7"/>
        <v>0</v>
      </c>
      <c r="ED41" s="91">
        <f t="shared" si="8"/>
        <v>0</v>
      </c>
      <c r="EE41" s="91">
        <f t="shared" si="9"/>
        <v>3.8610038610038611E-3</v>
      </c>
      <c r="EF41" s="91">
        <f t="shared" si="10"/>
        <v>0</v>
      </c>
    </row>
    <row r="42" spans="1:136" x14ac:dyDescent="0.25">
      <c r="A42" s="90" t="s">
        <v>255</v>
      </c>
      <c r="B42" s="88">
        <v>1</v>
      </c>
      <c r="C42" s="88">
        <v>2</v>
      </c>
      <c r="D42" s="88">
        <v>0</v>
      </c>
      <c r="E42" s="88">
        <v>1</v>
      </c>
      <c r="F42" s="88">
        <v>2</v>
      </c>
      <c r="G42" s="88">
        <v>2</v>
      </c>
      <c r="H42" s="88">
        <v>0</v>
      </c>
      <c r="I42" s="88">
        <v>0</v>
      </c>
      <c r="J42" s="88">
        <v>0</v>
      </c>
      <c r="K42" s="88">
        <v>0</v>
      </c>
      <c r="L42" s="88">
        <v>2</v>
      </c>
      <c r="M42" s="88">
        <v>0</v>
      </c>
      <c r="N42" s="88">
        <v>0</v>
      </c>
      <c r="O42" s="88">
        <v>0</v>
      </c>
      <c r="P42" s="88">
        <v>2</v>
      </c>
      <c r="Q42" s="88">
        <v>0</v>
      </c>
      <c r="R42" s="88">
        <v>1</v>
      </c>
      <c r="S42" s="88">
        <v>0</v>
      </c>
      <c r="T42" s="88">
        <v>0</v>
      </c>
      <c r="U42" s="88">
        <v>0</v>
      </c>
      <c r="V42" s="88">
        <v>1</v>
      </c>
      <c r="W42" s="88">
        <v>3</v>
      </c>
      <c r="X42" s="88">
        <v>0</v>
      </c>
      <c r="Y42" s="88">
        <v>1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1</v>
      </c>
      <c r="AF42" s="88">
        <v>0</v>
      </c>
      <c r="AG42" s="88">
        <v>4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  <c r="AM42" s="89">
        <v>0</v>
      </c>
      <c r="AN42" s="88">
        <f t="shared" si="11"/>
        <v>23</v>
      </c>
      <c r="AO42" s="88"/>
      <c r="AP42">
        <v>2</v>
      </c>
      <c r="AQ42">
        <v>2</v>
      </c>
      <c r="AR42">
        <v>1</v>
      </c>
      <c r="AS42">
        <v>0</v>
      </c>
      <c r="AT42">
        <v>1</v>
      </c>
      <c r="AU42">
        <v>0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4</v>
      </c>
      <c r="BF42">
        <v>0</v>
      </c>
      <c r="BG42">
        <v>1</v>
      </c>
      <c r="BH42">
        <v>1</v>
      </c>
      <c r="BI42">
        <v>0</v>
      </c>
      <c r="BJ42">
        <v>3</v>
      </c>
      <c r="BK42">
        <v>3</v>
      </c>
      <c r="BL42">
        <v>1</v>
      </c>
      <c r="BM42">
        <v>0</v>
      </c>
      <c r="BN42">
        <v>2</v>
      </c>
      <c r="BO42">
        <v>0</v>
      </c>
      <c r="BP42">
        <v>0</v>
      </c>
      <c r="BQ42">
        <v>0</v>
      </c>
      <c r="BR42">
        <v>1</v>
      </c>
      <c r="BS42">
        <v>0</v>
      </c>
      <c r="BT42">
        <v>2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2</v>
      </c>
      <c r="CB42">
        <v>1</v>
      </c>
      <c r="CC42">
        <v>2</v>
      </c>
      <c r="CD42" s="7">
        <v>0</v>
      </c>
      <c r="CE42" s="83">
        <f t="shared" si="4"/>
        <v>30</v>
      </c>
      <c r="CG42">
        <v>0</v>
      </c>
      <c r="CH42">
        <v>1</v>
      </c>
      <c r="CI42">
        <v>0</v>
      </c>
      <c r="CJ42">
        <v>1</v>
      </c>
      <c r="CK42">
        <v>0</v>
      </c>
      <c r="CL42">
        <v>1</v>
      </c>
      <c r="CM42">
        <v>0</v>
      </c>
      <c r="CN42">
        <v>1</v>
      </c>
      <c r="CO42">
        <v>0</v>
      </c>
      <c r="CP42">
        <v>0</v>
      </c>
      <c r="CQ42">
        <v>0</v>
      </c>
      <c r="CR42">
        <v>2</v>
      </c>
      <c r="CS42">
        <v>1</v>
      </c>
      <c r="CT42">
        <v>1</v>
      </c>
      <c r="CU42">
        <v>0</v>
      </c>
      <c r="CV42">
        <v>2</v>
      </c>
      <c r="CW42">
        <v>0</v>
      </c>
      <c r="CX42">
        <v>0</v>
      </c>
      <c r="CY42">
        <v>0</v>
      </c>
      <c r="CZ42">
        <v>7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2</v>
      </c>
      <c r="DI42">
        <v>0</v>
      </c>
      <c r="DJ42">
        <v>0</v>
      </c>
      <c r="DK42">
        <v>1</v>
      </c>
      <c r="DL42">
        <v>4</v>
      </c>
      <c r="DM42">
        <v>4</v>
      </c>
      <c r="DN42">
        <v>6</v>
      </c>
      <c r="DO42">
        <v>9</v>
      </c>
      <c r="DP42">
        <v>0</v>
      </c>
      <c r="DQ42">
        <v>0</v>
      </c>
      <c r="DR42">
        <v>4</v>
      </c>
      <c r="DS42">
        <v>0</v>
      </c>
      <c r="DT42">
        <v>0</v>
      </c>
      <c r="DU42">
        <f t="shared" si="5"/>
        <v>47</v>
      </c>
      <c r="DW42">
        <f t="shared" si="12"/>
        <v>200</v>
      </c>
      <c r="DX42">
        <f t="shared" si="13"/>
        <v>145</v>
      </c>
      <c r="DZ42">
        <f t="shared" si="14"/>
        <v>23</v>
      </c>
      <c r="EA42">
        <f t="shared" si="6"/>
        <v>26</v>
      </c>
      <c r="EB42">
        <f t="shared" si="7"/>
        <v>43</v>
      </c>
      <c r="ED42" s="91">
        <f t="shared" si="8"/>
        <v>0.12432432432432433</v>
      </c>
      <c r="EE42" s="91">
        <f t="shared" si="9"/>
        <v>0.10038610038610038</v>
      </c>
      <c r="EF42" s="91">
        <f t="shared" si="10"/>
        <v>0.16602316602316602</v>
      </c>
    </row>
    <row r="43" spans="1:136" x14ac:dyDescent="0.25">
      <c r="A43" s="90" t="s">
        <v>256</v>
      </c>
      <c r="B43" s="88">
        <v>89</v>
      </c>
      <c r="C43" s="88">
        <v>68</v>
      </c>
      <c r="D43" s="88">
        <v>20</v>
      </c>
      <c r="E43" s="88">
        <v>14</v>
      </c>
      <c r="F43" s="88">
        <v>45</v>
      </c>
      <c r="G43" s="88">
        <v>124</v>
      </c>
      <c r="H43" s="88">
        <v>19</v>
      </c>
      <c r="I43" s="88">
        <v>33</v>
      </c>
      <c r="J43" s="88">
        <v>2</v>
      </c>
      <c r="K43" s="88">
        <v>4</v>
      </c>
      <c r="L43" s="88">
        <v>9</v>
      </c>
      <c r="M43" s="88">
        <v>5</v>
      </c>
      <c r="N43" s="88">
        <v>1</v>
      </c>
      <c r="O43" s="88">
        <v>48</v>
      </c>
      <c r="P43" s="88">
        <v>7</v>
      </c>
      <c r="Q43" s="88">
        <v>24</v>
      </c>
      <c r="R43" s="88">
        <v>15</v>
      </c>
      <c r="S43" s="88">
        <v>52</v>
      </c>
      <c r="T43" s="88">
        <v>4</v>
      </c>
      <c r="U43" s="88">
        <v>24</v>
      </c>
      <c r="V43" s="88">
        <v>55</v>
      </c>
      <c r="W43" s="88">
        <v>34</v>
      </c>
      <c r="X43" s="88">
        <v>12</v>
      </c>
      <c r="Y43" s="88">
        <v>13</v>
      </c>
      <c r="Z43" s="88">
        <v>26</v>
      </c>
      <c r="AA43" s="88">
        <v>23</v>
      </c>
      <c r="AB43" s="88">
        <v>2</v>
      </c>
      <c r="AC43" s="88">
        <v>14</v>
      </c>
      <c r="AD43" s="88">
        <v>9</v>
      </c>
      <c r="AE43" s="88">
        <v>1</v>
      </c>
      <c r="AF43" s="88">
        <v>19</v>
      </c>
      <c r="AG43" s="88">
        <v>53</v>
      </c>
      <c r="AH43" s="88">
        <v>4</v>
      </c>
      <c r="AI43" s="88">
        <v>6</v>
      </c>
      <c r="AJ43" s="88">
        <v>20</v>
      </c>
      <c r="AK43" s="88">
        <v>11</v>
      </c>
      <c r="AL43" s="88">
        <v>19</v>
      </c>
      <c r="AM43" s="89">
        <v>15</v>
      </c>
      <c r="AN43" s="88">
        <f t="shared" si="11"/>
        <v>943</v>
      </c>
      <c r="AO43" s="88"/>
      <c r="AP43">
        <v>28</v>
      </c>
      <c r="AQ43">
        <v>26</v>
      </c>
      <c r="AR43">
        <v>13</v>
      </c>
      <c r="AS43">
        <v>4</v>
      </c>
      <c r="AT43">
        <v>17</v>
      </c>
      <c r="AU43">
        <v>16</v>
      </c>
      <c r="AV43">
        <v>7</v>
      </c>
      <c r="AW43">
        <v>15</v>
      </c>
      <c r="AX43">
        <v>4</v>
      </c>
      <c r="AY43">
        <v>3</v>
      </c>
      <c r="AZ43">
        <v>1</v>
      </c>
      <c r="BA43">
        <v>2</v>
      </c>
      <c r="BB43">
        <v>4</v>
      </c>
      <c r="BC43">
        <v>1</v>
      </c>
      <c r="BD43">
        <v>5</v>
      </c>
      <c r="BE43">
        <v>27</v>
      </c>
      <c r="BF43">
        <v>24</v>
      </c>
      <c r="BG43">
        <v>40</v>
      </c>
      <c r="BH43">
        <v>11</v>
      </c>
      <c r="BI43">
        <v>3</v>
      </c>
      <c r="BJ43">
        <v>28</v>
      </c>
      <c r="BK43">
        <v>12</v>
      </c>
      <c r="BL43">
        <v>6</v>
      </c>
      <c r="BM43">
        <v>4</v>
      </c>
      <c r="BN43">
        <v>33</v>
      </c>
      <c r="BO43">
        <v>21</v>
      </c>
      <c r="BP43">
        <v>11</v>
      </c>
      <c r="BQ43">
        <v>5</v>
      </c>
      <c r="BR43">
        <v>6</v>
      </c>
      <c r="BS43">
        <v>5</v>
      </c>
      <c r="BT43">
        <v>5</v>
      </c>
      <c r="BU43">
        <v>26</v>
      </c>
      <c r="BV43">
        <v>13</v>
      </c>
      <c r="BW43">
        <v>34</v>
      </c>
      <c r="BX43">
        <v>1</v>
      </c>
      <c r="BY43">
        <v>29</v>
      </c>
      <c r="BZ43">
        <v>16</v>
      </c>
      <c r="CA43">
        <v>10</v>
      </c>
      <c r="CB43">
        <v>18</v>
      </c>
      <c r="CC43">
        <v>18</v>
      </c>
      <c r="CD43" s="7">
        <v>14</v>
      </c>
      <c r="CE43" s="83">
        <f t="shared" si="4"/>
        <v>566</v>
      </c>
      <c r="CG43">
        <v>42</v>
      </c>
      <c r="CH43">
        <v>102</v>
      </c>
      <c r="CI43">
        <v>14</v>
      </c>
      <c r="CJ43">
        <v>9</v>
      </c>
      <c r="CK43">
        <v>20</v>
      </c>
      <c r="CL43">
        <v>20</v>
      </c>
      <c r="CM43">
        <v>33</v>
      </c>
      <c r="CN43">
        <v>6</v>
      </c>
      <c r="CO43">
        <v>18</v>
      </c>
      <c r="CP43">
        <v>6</v>
      </c>
      <c r="CQ43">
        <v>11</v>
      </c>
      <c r="CR43">
        <v>14</v>
      </c>
      <c r="CS43">
        <v>6</v>
      </c>
      <c r="CT43">
        <v>21</v>
      </c>
      <c r="CU43">
        <v>41</v>
      </c>
      <c r="CV43">
        <v>49</v>
      </c>
      <c r="CW43">
        <v>35</v>
      </c>
      <c r="CX43">
        <v>16</v>
      </c>
      <c r="CY43">
        <v>22</v>
      </c>
      <c r="CZ43">
        <v>42</v>
      </c>
      <c r="DA43">
        <v>17</v>
      </c>
      <c r="DB43">
        <v>40</v>
      </c>
      <c r="DC43">
        <v>47</v>
      </c>
      <c r="DD43">
        <v>57</v>
      </c>
      <c r="DE43">
        <v>36</v>
      </c>
      <c r="DF43">
        <v>27</v>
      </c>
      <c r="DG43">
        <v>18</v>
      </c>
      <c r="DH43">
        <v>29</v>
      </c>
      <c r="DI43">
        <v>19</v>
      </c>
      <c r="DJ43">
        <v>18</v>
      </c>
      <c r="DK43">
        <v>46</v>
      </c>
      <c r="DL43">
        <v>47</v>
      </c>
      <c r="DM43">
        <v>29</v>
      </c>
      <c r="DN43">
        <v>37</v>
      </c>
      <c r="DO43">
        <v>27</v>
      </c>
      <c r="DP43">
        <v>14</v>
      </c>
      <c r="DQ43">
        <v>29</v>
      </c>
      <c r="DR43">
        <v>104</v>
      </c>
      <c r="DS43">
        <v>23</v>
      </c>
      <c r="DT43">
        <v>15</v>
      </c>
      <c r="DU43">
        <f t="shared" si="5"/>
        <v>1206</v>
      </c>
      <c r="DW43">
        <f t="shared" si="12"/>
        <v>5430</v>
      </c>
      <c r="DX43">
        <f t="shared" si="13"/>
        <v>3984</v>
      </c>
      <c r="DZ43">
        <f t="shared" si="14"/>
        <v>910</v>
      </c>
      <c r="EA43">
        <f t="shared" si="6"/>
        <v>501</v>
      </c>
      <c r="EB43">
        <f t="shared" si="7"/>
        <v>1064</v>
      </c>
      <c r="ED43" s="91">
        <f t="shared" si="8"/>
        <v>4.9189189189189193</v>
      </c>
      <c r="EE43" s="91">
        <f t="shared" si="9"/>
        <v>1.9343629343629343</v>
      </c>
      <c r="EF43" s="91">
        <f t="shared" si="10"/>
        <v>4.1081081081081079</v>
      </c>
    </row>
    <row r="44" spans="1:136" x14ac:dyDescent="0.25">
      <c r="A44" s="90" t="s">
        <v>257</v>
      </c>
      <c r="B44" s="88">
        <v>15</v>
      </c>
      <c r="C44" s="88">
        <v>21</v>
      </c>
      <c r="D44" s="88">
        <v>22</v>
      </c>
      <c r="E44" s="88">
        <v>5</v>
      </c>
      <c r="F44" s="88">
        <v>4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3</v>
      </c>
      <c r="M44" s="88">
        <v>0</v>
      </c>
      <c r="N44" s="88">
        <v>4</v>
      </c>
      <c r="O44" s="88">
        <v>2</v>
      </c>
      <c r="P44" s="88">
        <v>23</v>
      </c>
      <c r="Q44" s="88">
        <v>0</v>
      </c>
      <c r="R44" s="88">
        <v>2</v>
      </c>
      <c r="S44" s="88">
        <v>0</v>
      </c>
      <c r="T44" s="88">
        <v>0</v>
      </c>
      <c r="U44" s="88">
        <v>0</v>
      </c>
      <c r="V44" s="88">
        <v>2</v>
      </c>
      <c r="W44" s="88">
        <v>5</v>
      </c>
      <c r="X44" s="88">
        <v>0</v>
      </c>
      <c r="Y44" s="88">
        <v>4</v>
      </c>
      <c r="Z44" s="88">
        <v>0</v>
      </c>
      <c r="AA44" s="88">
        <v>0</v>
      </c>
      <c r="AB44" s="88">
        <v>0</v>
      </c>
      <c r="AC44" s="88">
        <v>2</v>
      </c>
      <c r="AD44" s="88">
        <v>3</v>
      </c>
      <c r="AE44" s="88">
        <v>1</v>
      </c>
      <c r="AF44" s="88">
        <v>0</v>
      </c>
      <c r="AG44" s="88">
        <v>7</v>
      </c>
      <c r="AH44" s="88">
        <v>0</v>
      </c>
      <c r="AI44" s="88">
        <v>0</v>
      </c>
      <c r="AJ44" s="88">
        <v>9</v>
      </c>
      <c r="AK44" s="88">
        <v>1</v>
      </c>
      <c r="AL44" s="88">
        <v>0</v>
      </c>
      <c r="AM44" s="89">
        <v>1</v>
      </c>
      <c r="AN44" s="88">
        <f t="shared" si="11"/>
        <v>136</v>
      </c>
      <c r="AO44" s="88"/>
      <c r="AP44">
        <v>3</v>
      </c>
      <c r="AQ44">
        <v>10</v>
      </c>
      <c r="AR44">
        <v>1</v>
      </c>
      <c r="AS44">
        <v>4</v>
      </c>
      <c r="AT44">
        <v>4</v>
      </c>
      <c r="AU44">
        <v>16</v>
      </c>
      <c r="AV44">
        <v>4</v>
      </c>
      <c r="AW44">
        <v>1</v>
      </c>
      <c r="AX44">
        <v>0</v>
      </c>
      <c r="AY44">
        <v>2</v>
      </c>
      <c r="AZ44">
        <v>0</v>
      </c>
      <c r="BA44">
        <v>2</v>
      </c>
      <c r="BB44">
        <v>4</v>
      </c>
      <c r="BC44">
        <v>1</v>
      </c>
      <c r="BD44">
        <v>3</v>
      </c>
      <c r="BE44">
        <v>7</v>
      </c>
      <c r="BF44">
        <v>6</v>
      </c>
      <c r="BG44">
        <v>9</v>
      </c>
      <c r="BH44">
        <v>3</v>
      </c>
      <c r="BI44">
        <v>6</v>
      </c>
      <c r="BJ44">
        <v>27</v>
      </c>
      <c r="BK44">
        <v>6</v>
      </c>
      <c r="BL44">
        <v>0</v>
      </c>
      <c r="BM44">
        <v>4</v>
      </c>
      <c r="BN44">
        <v>5</v>
      </c>
      <c r="BO44">
        <v>2</v>
      </c>
      <c r="BP44">
        <v>3</v>
      </c>
      <c r="BQ44">
        <v>0</v>
      </c>
      <c r="BR44">
        <v>15</v>
      </c>
      <c r="BS44">
        <v>9</v>
      </c>
      <c r="BT44">
        <v>1</v>
      </c>
      <c r="BU44">
        <v>3</v>
      </c>
      <c r="BV44">
        <v>1</v>
      </c>
      <c r="BW44">
        <v>16</v>
      </c>
      <c r="BX44">
        <v>1</v>
      </c>
      <c r="BY44">
        <v>6</v>
      </c>
      <c r="BZ44">
        <v>0</v>
      </c>
      <c r="CA44">
        <v>1</v>
      </c>
      <c r="CB44">
        <v>3</v>
      </c>
      <c r="CC44">
        <v>5</v>
      </c>
      <c r="CD44" s="7">
        <v>8</v>
      </c>
      <c r="CE44" s="83">
        <f t="shared" si="4"/>
        <v>202</v>
      </c>
      <c r="CG44">
        <v>2</v>
      </c>
      <c r="CH44">
        <v>2</v>
      </c>
      <c r="CI44">
        <v>0</v>
      </c>
      <c r="CJ44">
        <v>1</v>
      </c>
      <c r="CK44">
        <v>1</v>
      </c>
      <c r="CL44">
        <v>4</v>
      </c>
      <c r="CM44">
        <v>0</v>
      </c>
      <c r="CN44">
        <v>4</v>
      </c>
      <c r="CO44">
        <v>12</v>
      </c>
      <c r="CP44">
        <v>0</v>
      </c>
      <c r="CQ44">
        <v>5</v>
      </c>
      <c r="CR44">
        <v>5</v>
      </c>
      <c r="CS44">
        <v>3</v>
      </c>
      <c r="CT44">
        <v>34</v>
      </c>
      <c r="CU44">
        <v>6</v>
      </c>
      <c r="CV44">
        <v>2</v>
      </c>
      <c r="CW44">
        <v>8</v>
      </c>
      <c r="CX44">
        <v>3</v>
      </c>
      <c r="CY44">
        <v>4</v>
      </c>
      <c r="CZ44">
        <v>22</v>
      </c>
      <c r="DA44">
        <v>9</v>
      </c>
      <c r="DB44">
        <v>2</v>
      </c>
      <c r="DC44">
        <v>5</v>
      </c>
      <c r="DD44">
        <v>0</v>
      </c>
      <c r="DE44">
        <v>1</v>
      </c>
      <c r="DF44">
        <v>1</v>
      </c>
      <c r="DG44">
        <v>10</v>
      </c>
      <c r="DH44">
        <v>23</v>
      </c>
      <c r="DI44">
        <v>19</v>
      </c>
      <c r="DJ44">
        <v>2</v>
      </c>
      <c r="DK44">
        <v>10</v>
      </c>
      <c r="DL44">
        <v>11</v>
      </c>
      <c r="DM44">
        <v>11</v>
      </c>
      <c r="DN44">
        <v>1</v>
      </c>
      <c r="DO44">
        <v>3</v>
      </c>
      <c r="DP44">
        <v>0</v>
      </c>
      <c r="DQ44">
        <v>1</v>
      </c>
      <c r="DR44">
        <v>27</v>
      </c>
      <c r="DS44">
        <v>3</v>
      </c>
      <c r="DT44">
        <v>5</v>
      </c>
      <c r="DU44">
        <f t="shared" si="5"/>
        <v>262</v>
      </c>
      <c r="DW44">
        <f t="shared" si="12"/>
        <v>1200</v>
      </c>
      <c r="DX44">
        <f t="shared" si="13"/>
        <v>886</v>
      </c>
      <c r="DZ44">
        <f t="shared" si="14"/>
        <v>136</v>
      </c>
      <c r="EA44">
        <f t="shared" si="6"/>
        <v>185</v>
      </c>
      <c r="EB44">
        <f t="shared" si="7"/>
        <v>227</v>
      </c>
      <c r="ED44" s="91">
        <f t="shared" si="8"/>
        <v>0.73513513513513518</v>
      </c>
      <c r="EE44" s="91">
        <f t="shared" si="9"/>
        <v>0.7142857142857143</v>
      </c>
      <c r="EF44" s="91">
        <f t="shared" si="10"/>
        <v>0.87644787644787647</v>
      </c>
    </row>
    <row r="45" spans="1:136" x14ac:dyDescent="0.25">
      <c r="A45" s="90" t="s">
        <v>258</v>
      </c>
      <c r="B45" s="88">
        <v>5</v>
      </c>
      <c r="C45" s="88">
        <v>4</v>
      </c>
      <c r="D45" s="88">
        <v>0</v>
      </c>
      <c r="E45" s="88">
        <v>1</v>
      </c>
      <c r="F45" s="88">
        <v>4</v>
      </c>
      <c r="G45" s="88">
        <v>7</v>
      </c>
      <c r="H45" s="88">
        <v>0</v>
      </c>
      <c r="I45" s="88">
        <v>1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1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2</v>
      </c>
      <c r="W45" s="88">
        <v>0</v>
      </c>
      <c r="X45" s="88">
        <v>1</v>
      </c>
      <c r="Y45" s="88">
        <v>0</v>
      </c>
      <c r="Z45" s="88">
        <v>3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1</v>
      </c>
      <c r="AH45" s="88">
        <v>0</v>
      </c>
      <c r="AI45" s="88">
        <v>0</v>
      </c>
      <c r="AJ45" s="88">
        <v>3</v>
      </c>
      <c r="AK45" s="88">
        <v>0</v>
      </c>
      <c r="AL45" s="88">
        <v>0</v>
      </c>
      <c r="AM45" s="89">
        <v>3</v>
      </c>
      <c r="AN45" s="88">
        <f t="shared" si="11"/>
        <v>36</v>
      </c>
      <c r="AO45" s="88"/>
      <c r="AP45">
        <v>1</v>
      </c>
      <c r="AQ45">
        <v>1</v>
      </c>
      <c r="AR45">
        <v>0</v>
      </c>
      <c r="AS45">
        <v>0</v>
      </c>
      <c r="AT45">
        <v>1</v>
      </c>
      <c r="AU45">
        <v>0</v>
      </c>
      <c r="AV45">
        <v>1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1</v>
      </c>
      <c r="BF45">
        <v>0</v>
      </c>
      <c r="BG45">
        <v>1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1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1</v>
      </c>
      <c r="BU45">
        <v>0</v>
      </c>
      <c r="BV45">
        <v>0</v>
      </c>
      <c r="BW45">
        <v>0</v>
      </c>
      <c r="BX45">
        <v>0</v>
      </c>
      <c r="BY45">
        <v>3</v>
      </c>
      <c r="BZ45">
        <v>0</v>
      </c>
      <c r="CA45">
        <v>2</v>
      </c>
      <c r="CB45">
        <v>1</v>
      </c>
      <c r="CC45">
        <v>0</v>
      </c>
      <c r="CD45" s="7">
        <v>0</v>
      </c>
      <c r="CE45" s="83">
        <f t="shared" si="4"/>
        <v>14</v>
      </c>
      <c r="CG45">
        <v>2</v>
      </c>
      <c r="CH45">
        <v>2</v>
      </c>
      <c r="CI45">
        <v>1</v>
      </c>
      <c r="CJ45">
        <v>1</v>
      </c>
      <c r="CK45">
        <v>1</v>
      </c>
      <c r="CL45">
        <v>2</v>
      </c>
      <c r="CM45">
        <v>6</v>
      </c>
      <c r="CN45">
        <v>0</v>
      </c>
      <c r="CO45">
        <v>1</v>
      </c>
      <c r="CP45">
        <v>0</v>
      </c>
      <c r="CQ45">
        <v>0</v>
      </c>
      <c r="CR45">
        <v>1</v>
      </c>
      <c r="CS45">
        <v>0</v>
      </c>
      <c r="CT45">
        <v>5</v>
      </c>
      <c r="CU45">
        <v>0</v>
      </c>
      <c r="CV45">
        <v>0</v>
      </c>
      <c r="CW45">
        <v>2</v>
      </c>
      <c r="CX45">
        <v>1</v>
      </c>
      <c r="CY45">
        <v>0</v>
      </c>
      <c r="CZ45">
        <v>5</v>
      </c>
      <c r="DA45">
        <v>0</v>
      </c>
      <c r="DB45">
        <v>2</v>
      </c>
      <c r="DC45">
        <v>1</v>
      </c>
      <c r="DD45">
        <v>5</v>
      </c>
      <c r="DE45">
        <v>1</v>
      </c>
      <c r="DF45">
        <v>0</v>
      </c>
      <c r="DG45">
        <v>2</v>
      </c>
      <c r="DH45">
        <v>1</v>
      </c>
      <c r="DI45">
        <v>4</v>
      </c>
      <c r="DJ45">
        <v>3</v>
      </c>
      <c r="DK45">
        <v>2</v>
      </c>
      <c r="DL45">
        <v>1</v>
      </c>
      <c r="DM45">
        <v>0</v>
      </c>
      <c r="DN45">
        <v>5</v>
      </c>
      <c r="DO45">
        <v>27</v>
      </c>
      <c r="DP45">
        <v>0</v>
      </c>
      <c r="DQ45">
        <v>5</v>
      </c>
      <c r="DR45">
        <v>1</v>
      </c>
      <c r="DS45">
        <v>0</v>
      </c>
      <c r="DT45">
        <v>4</v>
      </c>
      <c r="DU45">
        <f t="shared" si="5"/>
        <v>94</v>
      </c>
      <c r="DW45">
        <f t="shared" si="12"/>
        <v>288</v>
      </c>
      <c r="DX45">
        <f t="shared" si="13"/>
        <v>187</v>
      </c>
      <c r="DZ45">
        <f t="shared" si="14"/>
        <v>35</v>
      </c>
      <c r="EA45">
        <f t="shared" si="6"/>
        <v>13</v>
      </c>
      <c r="EB45">
        <f t="shared" si="7"/>
        <v>89</v>
      </c>
      <c r="ED45" s="91">
        <f t="shared" si="8"/>
        <v>0.1891891891891892</v>
      </c>
      <c r="EE45" s="91">
        <f t="shared" si="9"/>
        <v>5.019305019305019E-2</v>
      </c>
      <c r="EF45" s="91">
        <f t="shared" si="10"/>
        <v>0.34362934362934361</v>
      </c>
    </row>
    <row r="46" spans="1:136" x14ac:dyDescent="0.25">
      <c r="A46" s="90" t="s">
        <v>259</v>
      </c>
      <c r="B46" s="88">
        <v>1</v>
      </c>
      <c r="C46" s="88">
        <v>0</v>
      </c>
      <c r="D46" s="88">
        <v>8</v>
      </c>
      <c r="E46" s="88">
        <v>2</v>
      </c>
      <c r="F46" s="88">
        <v>0</v>
      </c>
      <c r="G46" s="88">
        <v>0</v>
      </c>
      <c r="H46" s="88">
        <v>2</v>
      </c>
      <c r="I46" s="88">
        <v>0</v>
      </c>
      <c r="J46" s="88">
        <v>0</v>
      </c>
      <c r="K46" s="88">
        <v>0</v>
      </c>
      <c r="L46" s="88">
        <v>3</v>
      </c>
      <c r="M46" s="88">
        <v>0</v>
      </c>
      <c r="N46" s="88">
        <v>0</v>
      </c>
      <c r="O46" s="88">
        <v>2</v>
      </c>
      <c r="P46" s="88">
        <v>3</v>
      </c>
      <c r="Q46" s="88">
        <v>1</v>
      </c>
      <c r="R46" s="88">
        <v>1</v>
      </c>
      <c r="S46" s="88">
        <v>0</v>
      </c>
      <c r="T46" s="88">
        <v>1</v>
      </c>
      <c r="U46" s="88">
        <v>0</v>
      </c>
      <c r="V46" s="88">
        <v>0</v>
      </c>
      <c r="W46" s="88">
        <v>2</v>
      </c>
      <c r="X46" s="88">
        <v>0</v>
      </c>
      <c r="Y46" s="88">
        <v>1</v>
      </c>
      <c r="Z46" s="88">
        <v>1</v>
      </c>
      <c r="AA46" s="88">
        <v>0</v>
      </c>
      <c r="AB46" s="88">
        <v>0</v>
      </c>
      <c r="AC46" s="88">
        <v>0</v>
      </c>
      <c r="AD46" s="88">
        <v>1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7</v>
      </c>
      <c r="AK46" s="88">
        <v>6</v>
      </c>
      <c r="AL46" s="88">
        <v>0</v>
      </c>
      <c r="AM46" s="89">
        <v>0</v>
      </c>
      <c r="AN46" s="88">
        <f t="shared" si="11"/>
        <v>42</v>
      </c>
      <c r="AO46" s="88"/>
      <c r="AP46">
        <v>9</v>
      </c>
      <c r="AQ46">
        <v>9</v>
      </c>
      <c r="AR46">
        <v>5</v>
      </c>
      <c r="AS46">
        <v>6</v>
      </c>
      <c r="AT46">
        <v>0</v>
      </c>
      <c r="AU46">
        <v>2</v>
      </c>
      <c r="AV46">
        <v>0</v>
      </c>
      <c r="AW46">
        <v>3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2</v>
      </c>
      <c r="BD46">
        <v>4</v>
      </c>
      <c r="BE46">
        <v>0</v>
      </c>
      <c r="BF46">
        <v>0</v>
      </c>
      <c r="BG46">
        <v>0</v>
      </c>
      <c r="BH46">
        <v>1</v>
      </c>
      <c r="BI46">
        <v>0</v>
      </c>
      <c r="BJ46">
        <v>0</v>
      </c>
      <c r="BK46">
        <v>0</v>
      </c>
      <c r="BL46">
        <v>0</v>
      </c>
      <c r="BM46">
        <v>1</v>
      </c>
      <c r="BN46">
        <v>0</v>
      </c>
      <c r="BO46">
        <v>0</v>
      </c>
      <c r="BP46">
        <v>3</v>
      </c>
      <c r="BQ46">
        <v>2</v>
      </c>
      <c r="BR46">
        <v>3</v>
      </c>
      <c r="BS46">
        <v>3</v>
      </c>
      <c r="BT46">
        <v>0</v>
      </c>
      <c r="BU46">
        <v>3</v>
      </c>
      <c r="BV46">
        <v>0</v>
      </c>
      <c r="BW46">
        <v>0</v>
      </c>
      <c r="BX46">
        <v>0</v>
      </c>
      <c r="BY46">
        <v>0</v>
      </c>
      <c r="BZ46">
        <v>1</v>
      </c>
      <c r="CA46">
        <v>1</v>
      </c>
      <c r="CB46">
        <v>5</v>
      </c>
      <c r="CC46">
        <v>1</v>
      </c>
      <c r="CD46" s="7">
        <v>1</v>
      </c>
      <c r="CE46" s="83">
        <f t="shared" si="4"/>
        <v>65</v>
      </c>
      <c r="CG46">
        <v>14</v>
      </c>
      <c r="CH46">
        <v>2</v>
      </c>
      <c r="CI46">
        <v>7</v>
      </c>
      <c r="CJ46">
        <v>14</v>
      </c>
      <c r="CK46">
        <v>0</v>
      </c>
      <c r="CL46">
        <v>1</v>
      </c>
      <c r="CM46">
        <v>0</v>
      </c>
      <c r="CN46">
        <v>0</v>
      </c>
      <c r="CO46">
        <v>0</v>
      </c>
      <c r="CP46">
        <v>0</v>
      </c>
      <c r="CQ46">
        <v>1</v>
      </c>
      <c r="CR46">
        <v>0</v>
      </c>
      <c r="CS46">
        <v>4</v>
      </c>
      <c r="CT46">
        <v>2</v>
      </c>
      <c r="CU46">
        <v>0</v>
      </c>
      <c r="CV46">
        <v>0</v>
      </c>
      <c r="CW46">
        <v>0</v>
      </c>
      <c r="CX46">
        <v>0</v>
      </c>
      <c r="CY46">
        <v>2</v>
      </c>
      <c r="CZ46">
        <v>0</v>
      </c>
      <c r="DA46">
        <v>0</v>
      </c>
      <c r="DB46">
        <v>0</v>
      </c>
      <c r="DC46">
        <v>2</v>
      </c>
      <c r="DD46">
        <v>2</v>
      </c>
      <c r="DE46">
        <v>0</v>
      </c>
      <c r="DF46">
        <v>1</v>
      </c>
      <c r="DG46">
        <v>1</v>
      </c>
      <c r="DH46">
        <v>4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2</v>
      </c>
      <c r="DO46">
        <v>0</v>
      </c>
      <c r="DP46">
        <v>0</v>
      </c>
      <c r="DQ46">
        <v>1</v>
      </c>
      <c r="DR46">
        <v>15</v>
      </c>
      <c r="DS46">
        <v>3</v>
      </c>
      <c r="DT46">
        <v>0</v>
      </c>
      <c r="DU46">
        <f t="shared" si="5"/>
        <v>78</v>
      </c>
      <c r="DW46">
        <f t="shared" si="12"/>
        <v>370</v>
      </c>
      <c r="DX46">
        <f t="shared" si="13"/>
        <v>264</v>
      </c>
      <c r="DZ46">
        <f t="shared" si="14"/>
        <v>42</v>
      </c>
      <c r="EA46">
        <f t="shared" si="6"/>
        <v>55</v>
      </c>
      <c r="EB46">
        <f t="shared" si="7"/>
        <v>60</v>
      </c>
      <c r="ED46" s="91">
        <f t="shared" si="8"/>
        <v>0.22702702702702704</v>
      </c>
      <c r="EE46" s="91">
        <f t="shared" si="9"/>
        <v>0.21235521235521235</v>
      </c>
      <c r="EF46" s="91">
        <f t="shared" si="10"/>
        <v>0.23166023166023167</v>
      </c>
    </row>
    <row r="47" spans="1:136" x14ac:dyDescent="0.25">
      <c r="A47" s="90" t="s">
        <v>260</v>
      </c>
      <c r="B47" s="88">
        <v>1</v>
      </c>
      <c r="C47" s="88">
        <v>1</v>
      </c>
      <c r="D47" s="88">
        <v>1</v>
      </c>
      <c r="E47" s="88">
        <v>0</v>
      </c>
      <c r="F47" s="88">
        <v>0</v>
      </c>
      <c r="G47" s="88">
        <v>0</v>
      </c>
      <c r="H47" s="88">
        <v>2</v>
      </c>
      <c r="I47" s="88">
        <v>0</v>
      </c>
      <c r="J47" s="88">
        <v>0</v>
      </c>
      <c r="K47" s="88">
        <v>0</v>
      </c>
      <c r="L47" s="88">
        <v>9</v>
      </c>
      <c r="M47" s="88">
        <v>3</v>
      </c>
      <c r="N47" s="88">
        <v>6</v>
      </c>
      <c r="O47" s="88">
        <v>1</v>
      </c>
      <c r="P47" s="88">
        <v>12</v>
      </c>
      <c r="Q47" s="88">
        <v>0</v>
      </c>
      <c r="R47" s="88">
        <v>1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2</v>
      </c>
      <c r="Z47" s="88">
        <v>2</v>
      </c>
      <c r="AA47" s="88">
        <v>0</v>
      </c>
      <c r="AB47" s="88">
        <v>0</v>
      </c>
      <c r="AC47" s="88">
        <v>3</v>
      </c>
      <c r="AD47" s="88">
        <v>1</v>
      </c>
      <c r="AE47" s="88">
        <v>4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  <c r="AM47" s="89">
        <v>2</v>
      </c>
      <c r="AN47" s="88">
        <f t="shared" si="11"/>
        <v>51</v>
      </c>
      <c r="AO47" s="88"/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1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 s="7">
        <v>0</v>
      </c>
      <c r="CE47" s="83">
        <f t="shared" si="4"/>
        <v>1</v>
      </c>
      <c r="CG47">
        <v>0</v>
      </c>
      <c r="CH47">
        <v>0</v>
      </c>
      <c r="CI47">
        <v>0</v>
      </c>
      <c r="CJ47">
        <v>1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f t="shared" si="5"/>
        <v>1</v>
      </c>
      <c r="DW47">
        <f t="shared" si="12"/>
        <v>106</v>
      </c>
      <c r="DX47">
        <f t="shared" si="13"/>
        <v>105</v>
      </c>
      <c r="DZ47">
        <f t="shared" si="14"/>
        <v>51</v>
      </c>
      <c r="EA47">
        <f t="shared" si="6"/>
        <v>1</v>
      </c>
      <c r="EB47">
        <f t="shared" si="7"/>
        <v>1</v>
      </c>
      <c r="ED47" s="91">
        <f t="shared" si="8"/>
        <v>0.27567567567567569</v>
      </c>
      <c r="EE47" s="91">
        <f t="shared" si="9"/>
        <v>3.8610038610038611E-3</v>
      </c>
      <c r="EF47" s="91">
        <f t="shared" si="10"/>
        <v>3.8610038610038611E-3</v>
      </c>
    </row>
    <row r="48" spans="1:136" x14ac:dyDescent="0.25">
      <c r="A48" s="90" t="s">
        <v>261</v>
      </c>
      <c r="B48" s="88">
        <v>0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  <c r="AM48" s="89">
        <v>0</v>
      </c>
      <c r="AN48" s="88">
        <f t="shared" si="11"/>
        <v>0</v>
      </c>
      <c r="AO48" s="88"/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9">
        <v>0</v>
      </c>
      <c r="CE48" s="83">
        <f t="shared" si="4"/>
        <v>0</v>
      </c>
      <c r="CF48" s="2"/>
      <c r="CG48">
        <v>0</v>
      </c>
      <c r="CH48">
        <v>0</v>
      </c>
      <c r="CI48">
        <v>1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1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f t="shared" si="5"/>
        <v>2</v>
      </c>
      <c r="DW48">
        <f t="shared" si="12"/>
        <v>4</v>
      </c>
      <c r="DX48">
        <f t="shared" si="13"/>
        <v>2</v>
      </c>
      <c r="DZ48">
        <f t="shared" si="14"/>
        <v>0</v>
      </c>
      <c r="EA48">
        <f t="shared" si="6"/>
        <v>0</v>
      </c>
      <c r="EB48">
        <f t="shared" si="7"/>
        <v>2</v>
      </c>
      <c r="ED48" s="91">
        <f t="shared" si="8"/>
        <v>0</v>
      </c>
      <c r="EE48" s="91">
        <f t="shared" si="9"/>
        <v>0</v>
      </c>
      <c r="EF48" s="91">
        <f t="shared" si="10"/>
        <v>7.7220077220077222E-3</v>
      </c>
    </row>
    <row r="49" spans="1:136" x14ac:dyDescent="0.25">
      <c r="A49" s="90" t="s">
        <v>262</v>
      </c>
      <c r="B49" s="88">
        <v>0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9">
        <v>0</v>
      </c>
      <c r="AN49" s="88">
        <f t="shared" si="11"/>
        <v>0</v>
      </c>
      <c r="AO49" s="88"/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9">
        <v>0</v>
      </c>
      <c r="CE49" s="83">
        <f t="shared" si="4"/>
        <v>0</v>
      </c>
      <c r="CF49" s="2"/>
      <c r="CG49">
        <v>0</v>
      </c>
      <c r="CH49">
        <v>0</v>
      </c>
      <c r="CI49">
        <v>0</v>
      </c>
      <c r="CJ49">
        <v>0</v>
      </c>
      <c r="CK49">
        <v>0</v>
      </c>
      <c r="CL49">
        <v>1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0</v>
      </c>
      <c r="DR49">
        <v>0</v>
      </c>
      <c r="DS49">
        <v>0</v>
      </c>
      <c r="DT49">
        <v>0</v>
      </c>
      <c r="DU49">
        <f t="shared" si="5"/>
        <v>1</v>
      </c>
      <c r="DW49">
        <f t="shared" si="12"/>
        <v>2</v>
      </c>
      <c r="DX49">
        <f t="shared" si="13"/>
        <v>1</v>
      </c>
      <c r="DZ49">
        <f t="shared" si="14"/>
        <v>0</v>
      </c>
      <c r="EA49">
        <f t="shared" si="6"/>
        <v>0</v>
      </c>
      <c r="EB49">
        <f t="shared" si="7"/>
        <v>1</v>
      </c>
      <c r="ED49" s="91">
        <f t="shared" si="8"/>
        <v>0</v>
      </c>
      <c r="EE49" s="91">
        <f t="shared" si="9"/>
        <v>0</v>
      </c>
      <c r="EF49" s="91">
        <f t="shared" si="10"/>
        <v>3.8610038610038611E-3</v>
      </c>
    </row>
    <row r="50" spans="1:136" x14ac:dyDescent="0.25">
      <c r="A50" s="90" t="s">
        <v>263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3</v>
      </c>
      <c r="K50" s="88">
        <v>1</v>
      </c>
      <c r="L50" s="88">
        <v>0</v>
      </c>
      <c r="M50" s="88">
        <v>0</v>
      </c>
      <c r="N50" s="88">
        <v>0</v>
      </c>
      <c r="O50" s="88">
        <v>0</v>
      </c>
      <c r="P50" s="88">
        <v>3</v>
      </c>
      <c r="Q50" s="88">
        <v>1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1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  <c r="AM50" s="89">
        <v>0</v>
      </c>
      <c r="AN50" s="88">
        <f t="shared" si="11"/>
        <v>9</v>
      </c>
      <c r="AO50" s="88"/>
      <c r="AP50">
        <v>2</v>
      </c>
      <c r="AQ50">
        <v>7</v>
      </c>
      <c r="AR50">
        <v>2</v>
      </c>
      <c r="AS50">
        <v>1</v>
      </c>
      <c r="AT50">
        <v>0</v>
      </c>
      <c r="AU50">
        <v>0</v>
      </c>
      <c r="AV50">
        <v>0</v>
      </c>
      <c r="AW50">
        <v>2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3</v>
      </c>
      <c r="BD50">
        <v>2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1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8</v>
      </c>
      <c r="BQ50">
        <v>2</v>
      </c>
      <c r="BR50">
        <v>0</v>
      </c>
      <c r="BS50">
        <v>0</v>
      </c>
      <c r="BT50">
        <v>0</v>
      </c>
      <c r="BU50">
        <v>0</v>
      </c>
      <c r="BV50">
        <v>1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2</v>
      </c>
      <c r="CC50">
        <v>8</v>
      </c>
      <c r="CD50" s="7">
        <v>0</v>
      </c>
      <c r="CE50" s="83">
        <f t="shared" si="4"/>
        <v>41</v>
      </c>
      <c r="CG50">
        <v>6</v>
      </c>
      <c r="CH50">
        <v>3</v>
      </c>
      <c r="CI50">
        <v>5</v>
      </c>
      <c r="CJ50">
        <v>3</v>
      </c>
      <c r="CK50">
        <v>0</v>
      </c>
      <c r="CL50">
        <v>0</v>
      </c>
      <c r="CM50">
        <v>1</v>
      </c>
      <c r="CN50">
        <v>1</v>
      </c>
      <c r="CO50">
        <v>1</v>
      </c>
      <c r="CP50">
        <v>0</v>
      </c>
      <c r="CQ50">
        <v>1</v>
      </c>
      <c r="CR50">
        <v>4</v>
      </c>
      <c r="CS50">
        <v>9</v>
      </c>
      <c r="CT50">
        <v>2</v>
      </c>
      <c r="CU50">
        <v>3</v>
      </c>
      <c r="CV50">
        <v>0</v>
      </c>
      <c r="CW50">
        <v>8</v>
      </c>
      <c r="CX50">
        <v>1</v>
      </c>
      <c r="CY50">
        <v>0</v>
      </c>
      <c r="CZ50">
        <v>3</v>
      </c>
      <c r="DA50">
        <v>3</v>
      </c>
      <c r="DB50">
        <v>0</v>
      </c>
      <c r="DC50">
        <v>1</v>
      </c>
      <c r="DD50">
        <v>0</v>
      </c>
      <c r="DE50">
        <v>2</v>
      </c>
      <c r="DF50">
        <v>12</v>
      </c>
      <c r="DG50">
        <v>11</v>
      </c>
      <c r="DH50">
        <v>7</v>
      </c>
      <c r="DI50">
        <v>3</v>
      </c>
      <c r="DJ50">
        <v>3</v>
      </c>
      <c r="DK50">
        <v>5</v>
      </c>
      <c r="DL50">
        <v>2</v>
      </c>
      <c r="DM50">
        <v>1</v>
      </c>
      <c r="DN50">
        <v>5</v>
      </c>
      <c r="DO50">
        <v>1</v>
      </c>
      <c r="DP50">
        <v>0</v>
      </c>
      <c r="DQ50">
        <v>2</v>
      </c>
      <c r="DR50">
        <v>11</v>
      </c>
      <c r="DS50">
        <v>14</v>
      </c>
      <c r="DT50">
        <v>10</v>
      </c>
      <c r="DU50">
        <f t="shared" si="5"/>
        <v>144</v>
      </c>
      <c r="DW50">
        <f t="shared" si="12"/>
        <v>388</v>
      </c>
      <c r="DX50">
        <f t="shared" si="13"/>
        <v>197</v>
      </c>
      <c r="DZ50">
        <f t="shared" si="14"/>
        <v>9</v>
      </c>
      <c r="EA50">
        <f t="shared" si="6"/>
        <v>29</v>
      </c>
      <c r="EB50">
        <f t="shared" si="7"/>
        <v>109</v>
      </c>
      <c r="ED50" s="91">
        <f t="shared" si="8"/>
        <v>4.8648648648648651E-2</v>
      </c>
      <c r="EE50" s="91">
        <f t="shared" si="9"/>
        <v>0.11196911196911197</v>
      </c>
      <c r="EF50" s="91">
        <f t="shared" si="10"/>
        <v>0.42084942084942084</v>
      </c>
    </row>
    <row r="51" spans="1:136" x14ac:dyDescent="0.25">
      <c r="A51" s="90" t="s">
        <v>264</v>
      </c>
      <c r="B51" s="88">
        <v>3</v>
      </c>
      <c r="C51" s="88">
        <v>0</v>
      </c>
      <c r="D51" s="88">
        <v>2</v>
      </c>
      <c r="E51" s="88">
        <v>14</v>
      </c>
      <c r="F51" s="88">
        <v>1</v>
      </c>
      <c r="G51" s="88">
        <v>0</v>
      </c>
      <c r="H51" s="88">
        <v>1</v>
      </c>
      <c r="I51" s="88">
        <v>0</v>
      </c>
      <c r="J51" s="88">
        <v>0</v>
      </c>
      <c r="K51" s="88">
        <v>7</v>
      </c>
      <c r="L51" s="88">
        <v>2</v>
      </c>
      <c r="M51" s="88">
        <v>1</v>
      </c>
      <c r="N51" s="88">
        <v>1</v>
      </c>
      <c r="O51" s="88">
        <v>7</v>
      </c>
      <c r="P51" s="88">
        <v>24</v>
      </c>
      <c r="Q51" s="88">
        <v>0</v>
      </c>
      <c r="R51" s="88">
        <v>1</v>
      </c>
      <c r="S51" s="88">
        <v>1</v>
      </c>
      <c r="T51" s="88">
        <v>2</v>
      </c>
      <c r="U51" s="88">
        <v>0</v>
      </c>
      <c r="V51" s="88">
        <v>4</v>
      </c>
      <c r="W51" s="88">
        <v>4</v>
      </c>
      <c r="X51" s="88">
        <v>0</v>
      </c>
      <c r="Y51" s="88">
        <v>4</v>
      </c>
      <c r="Z51" s="88">
        <v>0</v>
      </c>
      <c r="AA51" s="88">
        <v>0</v>
      </c>
      <c r="AB51" s="88">
        <v>0</v>
      </c>
      <c r="AC51" s="88">
        <v>13</v>
      </c>
      <c r="AD51" s="88">
        <v>16</v>
      </c>
      <c r="AE51" s="88">
        <v>34</v>
      </c>
      <c r="AF51" s="88">
        <v>0</v>
      </c>
      <c r="AG51" s="88">
        <v>0</v>
      </c>
      <c r="AH51" s="88">
        <v>0</v>
      </c>
      <c r="AI51" s="88">
        <v>0</v>
      </c>
      <c r="AJ51" s="88">
        <v>23</v>
      </c>
      <c r="AK51" s="88">
        <v>5</v>
      </c>
      <c r="AL51" s="88">
        <v>0</v>
      </c>
      <c r="AM51" s="89">
        <v>10</v>
      </c>
      <c r="AN51" s="88">
        <f t="shared" si="11"/>
        <v>180</v>
      </c>
      <c r="AO51" s="88"/>
      <c r="AP51">
        <v>0</v>
      </c>
      <c r="AQ51">
        <v>3</v>
      </c>
      <c r="AR51">
        <v>3</v>
      </c>
      <c r="AS51">
        <v>0</v>
      </c>
      <c r="AT51">
        <v>0</v>
      </c>
      <c r="AU51">
        <v>0</v>
      </c>
      <c r="AV51">
        <v>4</v>
      </c>
      <c r="AW51">
        <v>1</v>
      </c>
      <c r="AX51">
        <v>0</v>
      </c>
      <c r="AY51">
        <v>0</v>
      </c>
      <c r="AZ51">
        <v>0</v>
      </c>
      <c r="BA51">
        <v>0</v>
      </c>
      <c r="BB51">
        <v>3</v>
      </c>
      <c r="BC51">
        <v>0</v>
      </c>
      <c r="BD51">
        <v>0</v>
      </c>
      <c r="BE51">
        <v>1</v>
      </c>
      <c r="BF51">
        <v>1</v>
      </c>
      <c r="BG51">
        <v>0</v>
      </c>
      <c r="BH51">
        <v>0</v>
      </c>
      <c r="BI51">
        <v>1</v>
      </c>
      <c r="BJ51">
        <v>0</v>
      </c>
      <c r="BK51">
        <v>0</v>
      </c>
      <c r="BL51">
        <v>0</v>
      </c>
      <c r="BM51">
        <v>1</v>
      </c>
      <c r="BN51">
        <v>0</v>
      </c>
      <c r="BO51">
        <v>0</v>
      </c>
      <c r="BP51">
        <v>4</v>
      </c>
      <c r="BQ51">
        <v>0</v>
      </c>
      <c r="BR51">
        <v>3</v>
      </c>
      <c r="BS51">
        <v>2</v>
      </c>
      <c r="BT51">
        <v>0</v>
      </c>
      <c r="BU51">
        <v>2</v>
      </c>
      <c r="BV51">
        <v>2</v>
      </c>
      <c r="BW51">
        <v>1</v>
      </c>
      <c r="BX51">
        <v>0</v>
      </c>
      <c r="BY51">
        <v>2</v>
      </c>
      <c r="BZ51">
        <v>0</v>
      </c>
      <c r="CA51">
        <v>0</v>
      </c>
      <c r="CB51">
        <v>1</v>
      </c>
      <c r="CC51">
        <v>0</v>
      </c>
      <c r="CD51" s="7">
        <v>0</v>
      </c>
      <c r="CE51" s="83">
        <f t="shared" si="4"/>
        <v>35</v>
      </c>
      <c r="CG51">
        <v>0</v>
      </c>
      <c r="CH51">
        <v>0</v>
      </c>
      <c r="CI51">
        <v>5</v>
      </c>
      <c r="CJ51">
        <v>2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1</v>
      </c>
      <c r="CR51">
        <v>0</v>
      </c>
      <c r="CS51">
        <v>3</v>
      </c>
      <c r="CT51">
        <v>1</v>
      </c>
      <c r="CU51">
        <v>1</v>
      </c>
      <c r="CV51">
        <v>1</v>
      </c>
      <c r="CW51">
        <v>2</v>
      </c>
      <c r="CX51">
        <v>0</v>
      </c>
      <c r="CY51">
        <v>0</v>
      </c>
      <c r="CZ51">
        <v>1</v>
      </c>
      <c r="DA51">
        <v>0</v>
      </c>
      <c r="DB51">
        <v>1</v>
      </c>
      <c r="DC51">
        <v>0</v>
      </c>
      <c r="DD51">
        <v>0</v>
      </c>
      <c r="DE51">
        <v>1</v>
      </c>
      <c r="DF51">
        <v>2</v>
      </c>
      <c r="DG51">
        <v>0</v>
      </c>
      <c r="DH51">
        <v>1</v>
      </c>
      <c r="DI51">
        <v>2</v>
      </c>
      <c r="DJ51">
        <v>2</v>
      </c>
      <c r="DK51">
        <v>1</v>
      </c>
      <c r="DL51">
        <v>0</v>
      </c>
      <c r="DM51">
        <v>0</v>
      </c>
      <c r="DN51">
        <v>1</v>
      </c>
      <c r="DO51">
        <v>1</v>
      </c>
      <c r="DP51">
        <v>0</v>
      </c>
      <c r="DQ51">
        <v>3</v>
      </c>
      <c r="DR51">
        <v>1</v>
      </c>
      <c r="DS51">
        <v>8</v>
      </c>
      <c r="DT51">
        <v>1</v>
      </c>
      <c r="DU51">
        <f t="shared" si="5"/>
        <v>42</v>
      </c>
      <c r="DW51">
        <f t="shared" si="12"/>
        <v>514</v>
      </c>
      <c r="DX51">
        <f t="shared" si="13"/>
        <v>460</v>
      </c>
      <c r="DZ51">
        <f t="shared" si="14"/>
        <v>180</v>
      </c>
      <c r="EA51">
        <f t="shared" si="6"/>
        <v>33</v>
      </c>
      <c r="EB51">
        <f t="shared" si="7"/>
        <v>32</v>
      </c>
      <c r="ED51" s="91">
        <f t="shared" si="8"/>
        <v>0.97297297297297303</v>
      </c>
      <c r="EE51" s="91">
        <f t="shared" si="9"/>
        <v>0.12741312741312741</v>
      </c>
      <c r="EF51" s="91">
        <f t="shared" si="10"/>
        <v>0.12355212355212356</v>
      </c>
    </row>
    <row r="52" spans="1:136" x14ac:dyDescent="0.25">
      <c r="A52" s="90" t="s">
        <v>265</v>
      </c>
      <c r="B52" s="88">
        <v>7</v>
      </c>
      <c r="C52" s="88">
        <v>3</v>
      </c>
      <c r="D52" s="88">
        <v>0</v>
      </c>
      <c r="E52" s="88">
        <v>0</v>
      </c>
      <c r="F52" s="88">
        <v>1</v>
      </c>
      <c r="G52" s="88">
        <v>0</v>
      </c>
      <c r="H52" s="88">
        <v>2</v>
      </c>
      <c r="I52" s="88">
        <v>0</v>
      </c>
      <c r="J52" s="88">
        <v>1</v>
      </c>
      <c r="K52" s="88">
        <v>1</v>
      </c>
      <c r="L52" s="88">
        <v>1</v>
      </c>
      <c r="M52" s="88">
        <v>1</v>
      </c>
      <c r="N52" s="88">
        <v>0</v>
      </c>
      <c r="O52" s="88">
        <v>0</v>
      </c>
      <c r="P52" s="88">
        <v>5</v>
      </c>
      <c r="Q52" s="88">
        <v>1</v>
      </c>
      <c r="R52" s="88">
        <v>1</v>
      </c>
      <c r="S52" s="88">
        <v>0</v>
      </c>
      <c r="T52" s="88">
        <v>1</v>
      </c>
      <c r="U52" s="88">
        <v>1</v>
      </c>
      <c r="V52" s="88">
        <v>3</v>
      </c>
      <c r="W52" s="88">
        <v>1</v>
      </c>
      <c r="X52" s="88">
        <v>2</v>
      </c>
      <c r="Y52" s="88">
        <v>3</v>
      </c>
      <c r="Z52" s="88">
        <v>1</v>
      </c>
      <c r="AA52" s="88">
        <v>1</v>
      </c>
      <c r="AB52" s="88">
        <v>0</v>
      </c>
      <c r="AC52" s="88">
        <v>1</v>
      </c>
      <c r="AD52" s="88">
        <v>1</v>
      </c>
      <c r="AE52" s="88">
        <v>0</v>
      </c>
      <c r="AF52" s="88">
        <v>1</v>
      </c>
      <c r="AG52" s="88">
        <v>1</v>
      </c>
      <c r="AH52" s="88">
        <v>0</v>
      </c>
      <c r="AI52" s="88">
        <v>0</v>
      </c>
      <c r="AJ52" s="88">
        <v>2</v>
      </c>
      <c r="AK52" s="88">
        <v>0</v>
      </c>
      <c r="AL52" s="88">
        <v>0</v>
      </c>
      <c r="AM52" s="89">
        <v>1</v>
      </c>
      <c r="AN52" s="88">
        <f t="shared" si="11"/>
        <v>44</v>
      </c>
      <c r="AO52" s="88"/>
      <c r="AP52">
        <v>1</v>
      </c>
      <c r="AQ52">
        <v>0</v>
      </c>
      <c r="AR52">
        <v>0</v>
      </c>
      <c r="AS52">
        <v>0</v>
      </c>
      <c r="AT52">
        <v>1</v>
      </c>
      <c r="AU52">
        <v>0</v>
      </c>
      <c r="AV52">
        <v>5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1</v>
      </c>
      <c r="BD52">
        <v>1</v>
      </c>
      <c r="BE52">
        <v>1</v>
      </c>
      <c r="BF52">
        <v>5</v>
      </c>
      <c r="BG52">
        <v>1</v>
      </c>
      <c r="BH52">
        <v>1</v>
      </c>
      <c r="BI52">
        <v>0</v>
      </c>
      <c r="BJ52">
        <v>0</v>
      </c>
      <c r="BK52">
        <v>0</v>
      </c>
      <c r="BL52">
        <v>0</v>
      </c>
      <c r="BM52">
        <v>1</v>
      </c>
      <c r="BN52">
        <v>0</v>
      </c>
      <c r="BO52">
        <v>2</v>
      </c>
      <c r="BP52">
        <v>0</v>
      </c>
      <c r="BQ52">
        <v>0</v>
      </c>
      <c r="BR52">
        <v>0</v>
      </c>
      <c r="BS52">
        <v>1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2</v>
      </c>
      <c r="CA52">
        <v>2</v>
      </c>
      <c r="CB52">
        <v>0</v>
      </c>
      <c r="CC52">
        <v>0</v>
      </c>
      <c r="CD52" s="7">
        <v>0</v>
      </c>
      <c r="CE52" s="83">
        <f t="shared" si="4"/>
        <v>25</v>
      </c>
      <c r="CG52">
        <v>8</v>
      </c>
      <c r="CH52">
        <v>1</v>
      </c>
      <c r="CI52">
        <v>8</v>
      </c>
      <c r="CJ52">
        <v>0</v>
      </c>
      <c r="CK52">
        <v>2</v>
      </c>
      <c r="CL52">
        <v>0</v>
      </c>
      <c r="CM52">
        <v>5</v>
      </c>
      <c r="CN52">
        <v>2</v>
      </c>
      <c r="CO52">
        <v>4</v>
      </c>
      <c r="CP52">
        <v>1</v>
      </c>
      <c r="CQ52">
        <v>1</v>
      </c>
      <c r="CR52">
        <v>2</v>
      </c>
      <c r="CS52">
        <v>3</v>
      </c>
      <c r="CT52">
        <v>2</v>
      </c>
      <c r="CU52">
        <v>1</v>
      </c>
      <c r="CV52">
        <v>1</v>
      </c>
      <c r="CW52">
        <v>3</v>
      </c>
      <c r="CX52">
        <v>0</v>
      </c>
      <c r="CY52">
        <v>1</v>
      </c>
      <c r="CZ52">
        <v>2</v>
      </c>
      <c r="DA52">
        <v>4</v>
      </c>
      <c r="DB52">
        <v>0</v>
      </c>
      <c r="DC52">
        <v>3</v>
      </c>
      <c r="DD52">
        <v>1</v>
      </c>
      <c r="DE52">
        <v>1</v>
      </c>
      <c r="DF52">
        <v>0</v>
      </c>
      <c r="DG52">
        <v>1</v>
      </c>
      <c r="DH52">
        <v>1</v>
      </c>
      <c r="DI52">
        <v>2</v>
      </c>
      <c r="DJ52">
        <v>4</v>
      </c>
      <c r="DK52">
        <v>5</v>
      </c>
      <c r="DL52">
        <v>1</v>
      </c>
      <c r="DM52">
        <v>2</v>
      </c>
      <c r="DN52">
        <v>1</v>
      </c>
      <c r="DO52">
        <v>8</v>
      </c>
      <c r="DP52">
        <v>0</v>
      </c>
      <c r="DQ52">
        <v>3</v>
      </c>
      <c r="DR52">
        <v>2</v>
      </c>
      <c r="DS52">
        <v>1</v>
      </c>
      <c r="DT52">
        <v>10</v>
      </c>
      <c r="DU52">
        <f t="shared" si="5"/>
        <v>97</v>
      </c>
      <c r="DW52">
        <f t="shared" si="12"/>
        <v>332</v>
      </c>
      <c r="DX52">
        <f t="shared" si="13"/>
        <v>222</v>
      </c>
      <c r="DZ52">
        <f t="shared" si="14"/>
        <v>44</v>
      </c>
      <c r="EA52">
        <f t="shared" si="6"/>
        <v>25</v>
      </c>
      <c r="EB52">
        <f t="shared" si="7"/>
        <v>84</v>
      </c>
      <c r="ED52" s="91">
        <f t="shared" si="8"/>
        <v>0.23783783783783785</v>
      </c>
      <c r="EE52" s="91">
        <f t="shared" si="9"/>
        <v>9.6525096525096526E-2</v>
      </c>
      <c r="EF52" s="91">
        <f t="shared" si="10"/>
        <v>0.32432432432432434</v>
      </c>
    </row>
    <row r="53" spans="1:136" x14ac:dyDescent="0.25">
      <c r="A53" s="90" t="s">
        <v>266</v>
      </c>
      <c r="B53" s="88">
        <v>0</v>
      </c>
      <c r="C53" s="88">
        <v>4</v>
      </c>
      <c r="D53" s="88">
        <v>0</v>
      </c>
      <c r="E53" s="88">
        <v>0</v>
      </c>
      <c r="F53" s="88">
        <v>2</v>
      </c>
      <c r="G53" s="88">
        <v>0</v>
      </c>
      <c r="H53" s="88">
        <v>1</v>
      </c>
      <c r="I53" s="88">
        <v>1</v>
      </c>
      <c r="J53" s="88">
        <v>0</v>
      </c>
      <c r="K53" s="88">
        <v>1</v>
      </c>
      <c r="L53" s="88">
        <v>1</v>
      </c>
      <c r="M53" s="88">
        <v>0</v>
      </c>
      <c r="N53" s="88">
        <v>2</v>
      </c>
      <c r="O53" s="88">
        <v>1</v>
      </c>
      <c r="P53" s="88">
        <v>3</v>
      </c>
      <c r="Q53" s="88">
        <v>0</v>
      </c>
      <c r="R53" s="88">
        <v>2</v>
      </c>
      <c r="S53" s="88">
        <v>1</v>
      </c>
      <c r="T53" s="88">
        <v>1</v>
      </c>
      <c r="U53" s="88">
        <v>0</v>
      </c>
      <c r="V53" s="88">
        <v>1</v>
      </c>
      <c r="W53" s="88">
        <v>3</v>
      </c>
      <c r="X53" s="88">
        <v>0</v>
      </c>
      <c r="Y53" s="88">
        <v>2</v>
      </c>
      <c r="Z53" s="88">
        <v>0</v>
      </c>
      <c r="AA53" s="88">
        <v>0</v>
      </c>
      <c r="AB53" s="88">
        <v>0</v>
      </c>
      <c r="AC53" s="88">
        <v>1</v>
      </c>
      <c r="AD53" s="88">
        <v>2</v>
      </c>
      <c r="AE53" s="88">
        <v>1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  <c r="AK53" s="88">
        <v>8</v>
      </c>
      <c r="AL53" s="88">
        <v>0</v>
      </c>
      <c r="AM53" s="89">
        <v>0</v>
      </c>
      <c r="AN53" s="88">
        <f t="shared" si="11"/>
        <v>38</v>
      </c>
      <c r="AO53" s="88"/>
      <c r="AP53">
        <v>0</v>
      </c>
      <c r="AQ53">
        <v>3</v>
      </c>
      <c r="AR53">
        <v>3</v>
      </c>
      <c r="AS53">
        <v>1</v>
      </c>
      <c r="AT53">
        <v>1</v>
      </c>
      <c r="AU53">
        <v>3</v>
      </c>
      <c r="AV53">
        <v>2</v>
      </c>
      <c r="AW53">
        <v>1</v>
      </c>
      <c r="AX53">
        <v>1</v>
      </c>
      <c r="AY53">
        <v>2</v>
      </c>
      <c r="AZ53">
        <v>1</v>
      </c>
      <c r="BA53">
        <v>2</v>
      </c>
      <c r="BB53">
        <v>3</v>
      </c>
      <c r="BC53">
        <v>3</v>
      </c>
      <c r="BD53">
        <v>1</v>
      </c>
      <c r="BE53">
        <v>7</v>
      </c>
      <c r="BF53">
        <v>1</v>
      </c>
      <c r="BG53">
        <v>4</v>
      </c>
      <c r="BH53">
        <v>2</v>
      </c>
      <c r="BI53">
        <v>4</v>
      </c>
      <c r="BJ53">
        <v>2</v>
      </c>
      <c r="BK53">
        <v>0</v>
      </c>
      <c r="BL53">
        <v>0</v>
      </c>
      <c r="BM53">
        <v>0</v>
      </c>
      <c r="BN53">
        <v>2</v>
      </c>
      <c r="BO53">
        <v>0</v>
      </c>
      <c r="BP53">
        <v>2</v>
      </c>
      <c r="BQ53">
        <v>2</v>
      </c>
      <c r="BR53">
        <v>4</v>
      </c>
      <c r="BS53">
        <v>2</v>
      </c>
      <c r="BT53">
        <v>0</v>
      </c>
      <c r="BU53">
        <v>3</v>
      </c>
      <c r="BV53">
        <v>0</v>
      </c>
      <c r="BW53">
        <v>1</v>
      </c>
      <c r="BX53">
        <v>0</v>
      </c>
      <c r="BY53">
        <v>2</v>
      </c>
      <c r="BZ53">
        <v>2</v>
      </c>
      <c r="CA53">
        <v>4</v>
      </c>
      <c r="CB53">
        <v>2</v>
      </c>
      <c r="CC53">
        <v>3</v>
      </c>
      <c r="CD53" s="7">
        <v>7</v>
      </c>
      <c r="CE53" s="83">
        <f t="shared" si="4"/>
        <v>83</v>
      </c>
      <c r="CG53">
        <v>0</v>
      </c>
      <c r="CH53">
        <v>0</v>
      </c>
      <c r="CI53">
        <v>2</v>
      </c>
      <c r="CJ53">
        <v>0</v>
      </c>
      <c r="CK53">
        <v>0</v>
      </c>
      <c r="CL53">
        <v>0</v>
      </c>
      <c r="CM53">
        <v>0</v>
      </c>
      <c r="CN53">
        <v>2</v>
      </c>
      <c r="CO53">
        <v>0</v>
      </c>
      <c r="CP53">
        <v>0</v>
      </c>
      <c r="CQ53">
        <v>1</v>
      </c>
      <c r="CR53">
        <v>1</v>
      </c>
      <c r="CS53">
        <v>0</v>
      </c>
      <c r="CT53">
        <v>2</v>
      </c>
      <c r="CU53">
        <v>1</v>
      </c>
      <c r="CV53">
        <v>2</v>
      </c>
      <c r="CW53">
        <v>0</v>
      </c>
      <c r="CX53">
        <v>1</v>
      </c>
      <c r="CY53">
        <v>0</v>
      </c>
      <c r="CZ53">
        <v>0</v>
      </c>
      <c r="DA53">
        <v>0</v>
      </c>
      <c r="DB53">
        <v>0</v>
      </c>
      <c r="DC53">
        <v>1</v>
      </c>
      <c r="DD53">
        <v>0</v>
      </c>
      <c r="DE53">
        <v>0</v>
      </c>
      <c r="DF53">
        <v>0</v>
      </c>
      <c r="DG53">
        <v>2</v>
      </c>
      <c r="DH53">
        <v>0</v>
      </c>
      <c r="DI53">
        <v>1</v>
      </c>
      <c r="DJ53">
        <v>0</v>
      </c>
      <c r="DK53">
        <v>1</v>
      </c>
      <c r="DL53">
        <v>0</v>
      </c>
      <c r="DM53">
        <v>1</v>
      </c>
      <c r="DN53">
        <v>0</v>
      </c>
      <c r="DO53">
        <v>1</v>
      </c>
      <c r="DP53">
        <v>0</v>
      </c>
      <c r="DQ53">
        <v>0</v>
      </c>
      <c r="DR53">
        <v>1</v>
      </c>
      <c r="DS53">
        <v>3</v>
      </c>
      <c r="DT53">
        <v>1</v>
      </c>
      <c r="DU53">
        <f t="shared" si="5"/>
        <v>24</v>
      </c>
      <c r="DW53">
        <f t="shared" si="12"/>
        <v>290</v>
      </c>
      <c r="DX53">
        <f t="shared" si="13"/>
        <v>247</v>
      </c>
      <c r="DZ53">
        <f t="shared" si="14"/>
        <v>37</v>
      </c>
      <c r="EA53">
        <f t="shared" si="6"/>
        <v>70</v>
      </c>
      <c r="EB53">
        <f t="shared" si="7"/>
        <v>19</v>
      </c>
      <c r="ED53" s="91">
        <f t="shared" si="8"/>
        <v>0.2</v>
      </c>
      <c r="EE53" s="91">
        <f t="shared" si="9"/>
        <v>0.27027027027027029</v>
      </c>
      <c r="EF53" s="91">
        <f t="shared" si="10"/>
        <v>7.3359073359073365E-2</v>
      </c>
    </row>
    <row r="54" spans="1:136" x14ac:dyDescent="0.25">
      <c r="A54" s="90" t="s">
        <v>268</v>
      </c>
      <c r="B54" s="88">
        <v>0</v>
      </c>
      <c r="C54" s="88">
        <v>0</v>
      </c>
      <c r="D54" s="88">
        <v>0</v>
      </c>
      <c r="E54" s="88">
        <v>3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1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1</v>
      </c>
      <c r="AF54" s="88">
        <v>0</v>
      </c>
      <c r="AG54" s="88">
        <v>0</v>
      </c>
      <c r="AH54" s="88">
        <v>0</v>
      </c>
      <c r="AI54" s="88">
        <v>0</v>
      </c>
      <c r="AJ54" s="88">
        <v>3</v>
      </c>
      <c r="AK54" s="88">
        <v>0</v>
      </c>
      <c r="AL54" s="88">
        <v>0</v>
      </c>
      <c r="AM54" s="89">
        <v>0</v>
      </c>
      <c r="AN54" s="88">
        <f>SUM(B54:AM54)</f>
        <v>8</v>
      </c>
      <c r="AO54" s="88"/>
      <c r="AP54">
        <v>0</v>
      </c>
      <c r="AQ54">
        <v>0</v>
      </c>
      <c r="AR54">
        <v>0</v>
      </c>
      <c r="AS54">
        <v>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 s="7">
        <v>0</v>
      </c>
      <c r="CE54" s="83">
        <f>SUM(AP54:CD54)</f>
        <v>4</v>
      </c>
      <c r="CG54">
        <v>0</v>
      </c>
      <c r="CH54">
        <v>0</v>
      </c>
      <c r="CI54">
        <v>0</v>
      </c>
      <c r="CJ54">
        <v>138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1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3</v>
      </c>
      <c r="DO54">
        <v>3</v>
      </c>
      <c r="DP54">
        <v>0</v>
      </c>
      <c r="DQ54">
        <v>2</v>
      </c>
      <c r="DR54">
        <v>0</v>
      </c>
      <c r="DS54">
        <v>0</v>
      </c>
      <c r="DT54">
        <v>0</v>
      </c>
      <c r="DU54">
        <f>SUM(CG54:DT54)</f>
        <v>147</v>
      </c>
      <c r="DW54">
        <f t="shared" si="12"/>
        <v>318</v>
      </c>
      <c r="DX54">
        <f t="shared" si="13"/>
        <v>171</v>
      </c>
      <c r="DZ54">
        <f t="shared" si="14"/>
        <v>8</v>
      </c>
      <c r="EA54">
        <f>(SUM(AP54:CA54))-AW54</f>
        <v>4</v>
      </c>
      <c r="EB54">
        <f>SUM(CG54:DQ54)</f>
        <v>147</v>
      </c>
      <c r="ED54" s="91">
        <f>DZ54/(37*5)</f>
        <v>4.3243243243243246E-2</v>
      </c>
      <c r="EE54" s="91">
        <f>EA54/(37*7)</f>
        <v>1.5444015444015444E-2</v>
      </c>
      <c r="EF54" s="91">
        <f>EB54/(37*7)</f>
        <v>0.56756756756756754</v>
      </c>
    </row>
    <row r="55" spans="1:136" x14ac:dyDescent="0.25">
      <c r="A55" s="90" t="s">
        <v>267</v>
      </c>
      <c r="B55" s="88">
        <v>0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  <c r="AM55" s="89">
        <v>0</v>
      </c>
      <c r="AN55" s="88">
        <f t="shared" si="11"/>
        <v>0</v>
      </c>
      <c r="AO55" s="88"/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9">
        <v>0</v>
      </c>
      <c r="CE55" s="83">
        <f t="shared" si="4"/>
        <v>0</v>
      </c>
      <c r="CF55" s="2"/>
      <c r="CG55">
        <v>0</v>
      </c>
      <c r="CH55">
        <v>0</v>
      </c>
      <c r="CI55">
        <v>0</v>
      </c>
      <c r="CJ55">
        <v>3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1</v>
      </c>
      <c r="DO55">
        <v>2</v>
      </c>
      <c r="DP55">
        <v>0</v>
      </c>
      <c r="DQ55">
        <v>0</v>
      </c>
      <c r="DR55">
        <v>0</v>
      </c>
      <c r="DS55">
        <v>0</v>
      </c>
      <c r="DT55">
        <v>0</v>
      </c>
      <c r="DU55">
        <f t="shared" si="5"/>
        <v>6</v>
      </c>
      <c r="DW55">
        <f t="shared" si="12"/>
        <v>12</v>
      </c>
      <c r="DX55">
        <f t="shared" si="13"/>
        <v>6</v>
      </c>
      <c r="DZ55">
        <f t="shared" si="14"/>
        <v>0</v>
      </c>
      <c r="EA55">
        <f t="shared" si="6"/>
        <v>0</v>
      </c>
      <c r="EB55">
        <f t="shared" si="7"/>
        <v>6</v>
      </c>
      <c r="ED55" s="91">
        <f t="shared" si="8"/>
        <v>0</v>
      </c>
      <c r="EE55" s="91">
        <f t="shared" si="9"/>
        <v>0</v>
      </c>
      <c r="EF55" s="91">
        <f t="shared" si="10"/>
        <v>2.3166023166023165E-2</v>
      </c>
    </row>
    <row r="56" spans="1:136" x14ac:dyDescent="0.25">
      <c r="A56" s="90" t="s">
        <v>269</v>
      </c>
      <c r="B56" s="88">
        <v>0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3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1</v>
      </c>
      <c r="AK56" s="88">
        <v>0</v>
      </c>
      <c r="AL56" s="88">
        <v>0</v>
      </c>
      <c r="AM56" s="89">
        <v>0</v>
      </c>
      <c r="AN56" s="88">
        <f t="shared" si="11"/>
        <v>4</v>
      </c>
      <c r="AO56" s="88"/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 s="7">
        <v>0</v>
      </c>
      <c r="CE56" s="83">
        <f t="shared" si="4"/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f t="shared" si="5"/>
        <v>0</v>
      </c>
      <c r="DW56">
        <f t="shared" si="12"/>
        <v>8</v>
      </c>
      <c r="DX56">
        <f t="shared" si="13"/>
        <v>8</v>
      </c>
      <c r="DZ56">
        <f t="shared" si="14"/>
        <v>4</v>
      </c>
      <c r="EA56">
        <f t="shared" si="6"/>
        <v>0</v>
      </c>
      <c r="EB56">
        <f t="shared" si="7"/>
        <v>0</v>
      </c>
      <c r="ED56" s="91">
        <f t="shared" si="8"/>
        <v>2.1621621621621623E-2</v>
      </c>
      <c r="EE56" s="91">
        <f t="shared" si="9"/>
        <v>0</v>
      </c>
      <c r="EF56" s="91">
        <f t="shared" si="10"/>
        <v>0</v>
      </c>
    </row>
    <row r="57" spans="1:136" x14ac:dyDescent="0.25">
      <c r="A57" s="90" t="s">
        <v>270</v>
      </c>
      <c r="B57" s="88">
        <v>0</v>
      </c>
      <c r="C57" s="88">
        <v>0</v>
      </c>
      <c r="D57" s="88">
        <v>0</v>
      </c>
      <c r="E57" s="88">
        <v>1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1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  <c r="AM57" s="89">
        <v>0</v>
      </c>
      <c r="AN57" s="88">
        <f t="shared" si="11"/>
        <v>2</v>
      </c>
      <c r="AO57" s="88"/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 s="7">
        <v>0</v>
      </c>
      <c r="CE57" s="83">
        <f t="shared" si="4"/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f t="shared" si="5"/>
        <v>0</v>
      </c>
      <c r="DW57">
        <f t="shared" si="12"/>
        <v>4</v>
      </c>
      <c r="DX57">
        <f t="shared" si="13"/>
        <v>4</v>
      </c>
      <c r="DZ57">
        <f t="shared" si="14"/>
        <v>2</v>
      </c>
      <c r="EA57">
        <f t="shared" si="6"/>
        <v>0</v>
      </c>
      <c r="EB57">
        <f t="shared" si="7"/>
        <v>0</v>
      </c>
      <c r="ED57" s="91">
        <f t="shared" si="8"/>
        <v>1.0810810810810811E-2</v>
      </c>
      <c r="EE57" s="91">
        <f t="shared" si="9"/>
        <v>0</v>
      </c>
      <c r="EF57" s="91">
        <f t="shared" si="10"/>
        <v>0</v>
      </c>
    </row>
    <row r="58" spans="1:136" x14ac:dyDescent="0.25">
      <c r="A58" s="90" t="s">
        <v>271</v>
      </c>
      <c r="B58" s="88">
        <v>0</v>
      </c>
      <c r="C58" s="88">
        <v>0</v>
      </c>
      <c r="D58" s="88">
        <v>0</v>
      </c>
      <c r="E58" s="88">
        <v>3</v>
      </c>
      <c r="F58" s="88">
        <v>1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4</v>
      </c>
      <c r="P58" s="88">
        <v>2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1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1</v>
      </c>
      <c r="AD58" s="88">
        <v>0</v>
      </c>
      <c r="AE58" s="88">
        <v>1</v>
      </c>
      <c r="AF58" s="88">
        <v>0</v>
      </c>
      <c r="AG58" s="88">
        <v>0</v>
      </c>
      <c r="AH58" s="88">
        <v>0</v>
      </c>
      <c r="AI58" s="88">
        <v>0</v>
      </c>
      <c r="AJ58" s="88">
        <v>4</v>
      </c>
      <c r="AK58" s="88">
        <v>0</v>
      </c>
      <c r="AL58" s="88">
        <v>0</v>
      </c>
      <c r="AM58" s="89">
        <v>0</v>
      </c>
      <c r="AN58" s="88">
        <f t="shared" si="11"/>
        <v>17</v>
      </c>
      <c r="AO58" s="88"/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1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 s="7">
        <v>0</v>
      </c>
      <c r="CE58" s="83">
        <f t="shared" si="4"/>
        <v>1</v>
      </c>
      <c r="CG58">
        <v>1</v>
      </c>
      <c r="CH58">
        <v>0</v>
      </c>
      <c r="CI58">
        <v>1</v>
      </c>
      <c r="CJ58">
        <v>4</v>
      </c>
      <c r="CK58">
        <v>1</v>
      </c>
      <c r="CL58">
        <v>0</v>
      </c>
      <c r="CM58">
        <v>0</v>
      </c>
      <c r="CN58">
        <v>0</v>
      </c>
      <c r="CO58">
        <v>13</v>
      </c>
      <c r="CP58">
        <v>0</v>
      </c>
      <c r="CQ58">
        <v>29</v>
      </c>
      <c r="CR58">
        <v>0</v>
      </c>
      <c r="CS58">
        <v>4</v>
      </c>
      <c r="CT58">
        <v>0</v>
      </c>
      <c r="CU58">
        <v>2</v>
      </c>
      <c r="CV58">
        <v>0</v>
      </c>
      <c r="CW58">
        <v>0</v>
      </c>
      <c r="CX58">
        <v>0</v>
      </c>
      <c r="CY58">
        <v>0</v>
      </c>
      <c r="CZ58">
        <v>2</v>
      </c>
      <c r="DA58">
        <v>0</v>
      </c>
      <c r="DB58">
        <v>0</v>
      </c>
      <c r="DC58">
        <v>0</v>
      </c>
      <c r="DD58">
        <v>1</v>
      </c>
      <c r="DE58">
        <v>0</v>
      </c>
      <c r="DF58">
        <v>3</v>
      </c>
      <c r="DG58">
        <v>3</v>
      </c>
      <c r="DH58">
        <v>0</v>
      </c>
      <c r="DI58">
        <v>0</v>
      </c>
      <c r="DJ58">
        <v>1</v>
      </c>
      <c r="DK58">
        <v>0</v>
      </c>
      <c r="DL58">
        <v>0</v>
      </c>
      <c r="DM58">
        <v>0</v>
      </c>
      <c r="DN58">
        <v>1</v>
      </c>
      <c r="DO58">
        <v>12</v>
      </c>
      <c r="DP58">
        <v>0</v>
      </c>
      <c r="DQ58">
        <v>1</v>
      </c>
      <c r="DR58">
        <v>2</v>
      </c>
      <c r="DS58">
        <v>1</v>
      </c>
      <c r="DT58">
        <v>1</v>
      </c>
      <c r="DU58">
        <f t="shared" si="5"/>
        <v>83</v>
      </c>
      <c r="DW58">
        <f t="shared" si="12"/>
        <v>202</v>
      </c>
      <c r="DX58">
        <f t="shared" si="13"/>
        <v>115</v>
      </c>
      <c r="DZ58">
        <f t="shared" si="14"/>
        <v>17</v>
      </c>
      <c r="EA58">
        <f t="shared" si="6"/>
        <v>1</v>
      </c>
      <c r="EB58">
        <f t="shared" si="7"/>
        <v>79</v>
      </c>
      <c r="ED58" s="91">
        <f t="shared" si="8"/>
        <v>9.1891891891891897E-2</v>
      </c>
      <c r="EE58" s="91">
        <f t="shared" si="9"/>
        <v>3.8610038610038611E-3</v>
      </c>
      <c r="EF58" s="91">
        <f t="shared" si="10"/>
        <v>0.30501930501930502</v>
      </c>
    </row>
  </sheetData>
  <sortState xmlns:xlrd2="http://schemas.microsoft.com/office/spreadsheetml/2017/richdata2" ref="EH4:EH58">
    <sortCondition descending="1" ref="EH4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6D90-5D28-4D91-871F-70BB0027BEEA}">
  <dimension ref="A1:AR176"/>
  <sheetViews>
    <sheetView workbookViewId="0">
      <selection activeCell="B14" sqref="B14"/>
    </sheetView>
  </sheetViews>
  <sheetFormatPr defaultColWidth="11.42578125" defaultRowHeight="15" x14ac:dyDescent="0.25"/>
  <cols>
    <col min="1" max="1" width="20.5703125" bestFit="1" customWidth="1"/>
  </cols>
  <sheetData>
    <row r="1" spans="1:44" x14ac:dyDescent="0.25">
      <c r="B1" t="s">
        <v>207</v>
      </c>
      <c r="D1" s="68" t="s">
        <v>193</v>
      </c>
      <c r="E1" s="69" t="s">
        <v>194</v>
      </c>
      <c r="F1" s="70" t="s">
        <v>195</v>
      </c>
      <c r="G1" s="71" t="s">
        <v>208</v>
      </c>
    </row>
    <row r="3" spans="1:44" s="16" customFormat="1" x14ac:dyDescent="0.25">
      <c r="A3" t="s">
        <v>119</v>
      </c>
      <c r="B3" s="16" t="s">
        <v>216</v>
      </c>
      <c r="C3" s="17" t="s">
        <v>170</v>
      </c>
      <c r="D3" s="18">
        <v>1</v>
      </c>
      <c r="E3" s="18">
        <v>2</v>
      </c>
      <c r="F3" s="18">
        <v>3</v>
      </c>
      <c r="G3" s="18">
        <v>5</v>
      </c>
      <c r="H3" s="18">
        <v>6</v>
      </c>
      <c r="I3" s="18">
        <v>7</v>
      </c>
      <c r="J3" s="18">
        <v>8</v>
      </c>
      <c r="K3" s="18">
        <v>10</v>
      </c>
      <c r="L3" s="18">
        <v>13</v>
      </c>
      <c r="M3" s="18">
        <v>14</v>
      </c>
      <c r="N3" s="18">
        <v>15</v>
      </c>
      <c r="O3" s="18">
        <v>16</v>
      </c>
      <c r="P3" s="18">
        <v>17</v>
      </c>
      <c r="Q3" s="18">
        <v>18</v>
      </c>
      <c r="R3" s="18">
        <v>20</v>
      </c>
      <c r="S3" s="18">
        <v>22</v>
      </c>
      <c r="T3" s="18">
        <v>23</v>
      </c>
      <c r="U3" s="18">
        <v>24</v>
      </c>
      <c r="V3" s="18">
        <v>25</v>
      </c>
      <c r="W3" s="18">
        <v>26</v>
      </c>
      <c r="X3" s="18">
        <v>27</v>
      </c>
      <c r="Y3" s="18">
        <v>28</v>
      </c>
      <c r="Z3" s="18">
        <v>30</v>
      </c>
      <c r="AA3" s="18">
        <v>31</v>
      </c>
      <c r="AB3" s="18" t="s">
        <v>6</v>
      </c>
      <c r="AC3" s="18" t="s">
        <v>7</v>
      </c>
      <c r="AD3" s="18" t="s">
        <v>8</v>
      </c>
      <c r="AE3" s="18" t="s">
        <v>9</v>
      </c>
      <c r="AF3" s="18" t="s">
        <v>10</v>
      </c>
      <c r="AG3" s="18" t="s">
        <v>11</v>
      </c>
      <c r="AH3" s="18" t="s">
        <v>12</v>
      </c>
      <c r="AI3" s="18" t="s">
        <v>13</v>
      </c>
      <c r="AJ3" s="18" t="s">
        <v>15</v>
      </c>
      <c r="AK3" s="18" t="s">
        <v>16</v>
      </c>
      <c r="AL3" s="18" t="s">
        <v>2</v>
      </c>
      <c r="AM3" s="18" t="s">
        <v>3</v>
      </c>
      <c r="AN3" s="18" t="s">
        <v>4</v>
      </c>
      <c r="AO3" s="18" t="s">
        <v>5</v>
      </c>
      <c r="AP3" s="19" t="s">
        <v>0</v>
      </c>
      <c r="AQ3" s="19" t="s">
        <v>1</v>
      </c>
      <c r="AR3" s="19" t="s">
        <v>14</v>
      </c>
    </row>
    <row r="4" spans="1:44" s="16" customFormat="1" x14ac:dyDescent="0.25">
      <c r="A4"/>
      <c r="B4" s="16">
        <f>AVERAGE(D4:J4,L4:AO4)</f>
        <v>1.7650012152069614</v>
      </c>
      <c r="C4" s="16">
        <v>2001</v>
      </c>
      <c r="D4" s="20">
        <v>1.8410852713178294</v>
      </c>
      <c r="E4" s="20">
        <v>1.7762711864406779</v>
      </c>
      <c r="F4" s="20">
        <v>1.9075630252100841</v>
      </c>
      <c r="G4" s="21">
        <v>1.7412587412587412</v>
      </c>
      <c r="H4" s="20">
        <v>1.7393617021276595</v>
      </c>
      <c r="I4" s="20">
        <v>1.8272058823529411</v>
      </c>
      <c r="J4" s="22">
        <v>1.8653846153846154</v>
      </c>
      <c r="K4" s="20">
        <v>1.6937799043062201</v>
      </c>
      <c r="L4" s="22">
        <v>1.9333333333333333</v>
      </c>
      <c r="M4" s="22">
        <v>1.9047619047619047</v>
      </c>
      <c r="N4" s="21">
        <v>1.7876106194690264</v>
      </c>
      <c r="O4" s="22">
        <v>1.7142857142857142</v>
      </c>
      <c r="P4" s="22">
        <v>1.6125</v>
      </c>
      <c r="Q4" s="20">
        <v>1.751054852320675</v>
      </c>
      <c r="R4" s="22">
        <v>1.7907949790794979</v>
      </c>
      <c r="S4" s="20">
        <v>1.79</v>
      </c>
      <c r="T4" s="22">
        <v>1.6043956043956045</v>
      </c>
      <c r="U4" s="20">
        <v>1.8</v>
      </c>
      <c r="V4" s="22">
        <v>1.746031746031746</v>
      </c>
      <c r="W4" s="23">
        <v>1.4776119402985075</v>
      </c>
      <c r="X4" s="20">
        <v>1.7790055248618784</v>
      </c>
      <c r="Y4" s="22">
        <v>1.8043478260869565</v>
      </c>
      <c r="Z4" s="23">
        <v>1.9130434782608696</v>
      </c>
      <c r="AA4" s="22">
        <v>1.8522167487684729</v>
      </c>
      <c r="AB4" s="20">
        <v>1.8709677419354838</v>
      </c>
      <c r="AC4" s="23">
        <v>1.8043478260869565</v>
      </c>
      <c r="AD4" s="20">
        <v>1.9</v>
      </c>
      <c r="AE4" s="20">
        <v>1.7136363636363636</v>
      </c>
      <c r="AF4" s="22">
        <v>1.825</v>
      </c>
      <c r="AG4" s="20">
        <v>1.9320388349514563</v>
      </c>
      <c r="AH4" s="23">
        <v>1.4074074074074074</v>
      </c>
      <c r="AI4" s="20">
        <v>1.9224137931034482</v>
      </c>
      <c r="AJ4" s="23">
        <v>1.3636363636363635</v>
      </c>
      <c r="AK4" s="22">
        <v>1.8166666666666667</v>
      </c>
      <c r="AL4" s="21">
        <v>1.8453608247422681</v>
      </c>
      <c r="AM4" s="21">
        <v>1.5714285714285714</v>
      </c>
      <c r="AN4" s="23">
        <v>1.6349206349206349</v>
      </c>
      <c r="AO4" s="22">
        <v>1.7380952380952381</v>
      </c>
      <c r="AP4" s="24" t="e">
        <v>#DIV/0!</v>
      </c>
      <c r="AQ4" s="24" t="e">
        <v>#DIV/0!</v>
      </c>
      <c r="AR4" s="24" t="e">
        <v>#DIV/0!</v>
      </c>
    </row>
    <row r="5" spans="1:44" s="16" customFormat="1" x14ac:dyDescent="0.25">
      <c r="A5"/>
      <c r="B5" s="16">
        <f t="shared" ref="B5:B46" si="0">AVERAGE(D5:J5,L5:AO5)</f>
        <v>1.8465188016107414</v>
      </c>
      <c r="C5" s="16">
        <v>2019</v>
      </c>
      <c r="D5" s="20">
        <v>1.9766081871345029</v>
      </c>
      <c r="E5" s="20">
        <v>1.9192825112107623</v>
      </c>
      <c r="F5" s="20">
        <v>1.946969696969697</v>
      </c>
      <c r="G5" s="21">
        <v>1.9661016949152543</v>
      </c>
      <c r="H5" s="20">
        <v>1.7448979591836735</v>
      </c>
      <c r="I5" s="20">
        <v>1.9583333333333333</v>
      </c>
      <c r="J5" s="23">
        <v>1.8271604938271604</v>
      </c>
      <c r="K5" s="20">
        <v>1.92</v>
      </c>
      <c r="L5" s="22">
        <v>1.7083333333333333</v>
      </c>
      <c r="M5" s="23">
        <v>1.9484536082474226</v>
      </c>
      <c r="N5" s="21">
        <v>2</v>
      </c>
      <c r="O5" s="23">
        <v>1.96</v>
      </c>
      <c r="P5" s="23">
        <v>1.8767123287671232</v>
      </c>
      <c r="Q5" s="20">
        <v>1.903061224489796</v>
      </c>
      <c r="R5" s="23">
        <v>1.881578947368421</v>
      </c>
      <c r="S5" s="20">
        <v>1.7803030303030303</v>
      </c>
      <c r="T5" s="23">
        <v>1.790909090909091</v>
      </c>
      <c r="U5" s="20">
        <v>1.7349397590361446</v>
      </c>
      <c r="V5" s="22">
        <v>1.9210526315789473</v>
      </c>
      <c r="W5" s="23">
        <v>1.75</v>
      </c>
      <c r="X5" s="20">
        <v>1.898876404494382</v>
      </c>
      <c r="Y5" s="23">
        <v>1.7708333333333333</v>
      </c>
      <c r="Z5" s="23">
        <v>2</v>
      </c>
      <c r="AA5" s="23">
        <v>1.8823529411764706</v>
      </c>
      <c r="AB5" s="20">
        <v>1.8054054054054054</v>
      </c>
      <c r="AC5" s="23">
        <v>1.8139534883720929</v>
      </c>
      <c r="AD5" s="20">
        <v>1.9393939393939394</v>
      </c>
      <c r="AE5" s="20">
        <v>1.8913043478260869</v>
      </c>
      <c r="AF5" s="23">
        <v>1.8674698795180722</v>
      </c>
      <c r="AG5" s="20">
        <v>1.8615384615384616</v>
      </c>
      <c r="AH5" s="23">
        <v>1.5294117647058822</v>
      </c>
      <c r="AI5" s="20">
        <v>1.728395061728395</v>
      </c>
      <c r="AJ5" s="23">
        <v>1.711111111111111</v>
      </c>
      <c r="AK5" s="23">
        <v>1.8928571428571428</v>
      </c>
      <c r="AL5" s="21">
        <v>1.5833333333333333</v>
      </c>
      <c r="AM5" s="21">
        <v>1.7692307692307692</v>
      </c>
      <c r="AN5" s="23">
        <v>1.8524590163934427</v>
      </c>
      <c r="AO5" s="23">
        <v>1.9285714285714286</v>
      </c>
      <c r="AP5" s="25">
        <v>1.9318181818181819</v>
      </c>
      <c r="AQ5" s="26">
        <v>1.9044117647058822</v>
      </c>
      <c r="AR5" s="26">
        <v>1.8979591836734695</v>
      </c>
    </row>
    <row r="6" spans="1:44" s="16" customFormat="1" x14ac:dyDescent="0.25">
      <c r="A6"/>
      <c r="B6" s="16">
        <f t="shared" si="0"/>
        <v>1.6971506899719246</v>
      </c>
      <c r="C6" s="16">
        <v>2021</v>
      </c>
      <c r="D6" s="20">
        <v>1.7762237762237763</v>
      </c>
      <c r="E6" s="20">
        <v>1.8410256410256409</v>
      </c>
      <c r="F6" s="20">
        <v>1.7165605095541401</v>
      </c>
      <c r="G6" s="21">
        <v>1.8070652173913044</v>
      </c>
      <c r="H6" s="20">
        <v>1.6959459459459461</v>
      </c>
      <c r="I6" s="20">
        <v>1.8304347826086957</v>
      </c>
      <c r="J6" s="23">
        <v>1.566860465116279</v>
      </c>
      <c r="K6" s="27" t="e">
        <v>#DIV/0!</v>
      </c>
      <c r="L6" s="22">
        <v>1.481012658227848</v>
      </c>
      <c r="M6" s="23">
        <v>1.7912087912087913</v>
      </c>
      <c r="N6" s="21">
        <v>1.7826086956521738</v>
      </c>
      <c r="O6" s="23">
        <v>1.8307086614173229</v>
      </c>
      <c r="P6" s="23">
        <v>1.7079646017699115</v>
      </c>
      <c r="Q6" s="20">
        <v>1.8347639484978542</v>
      </c>
      <c r="R6" s="23">
        <v>1.5838150289017341</v>
      </c>
      <c r="S6" s="20">
        <v>1.6333333333333333</v>
      </c>
      <c r="T6" s="23">
        <v>1.586021505376344</v>
      </c>
      <c r="U6" s="20">
        <v>1.5234159779614325</v>
      </c>
      <c r="V6" s="22">
        <v>1.4439252336448598</v>
      </c>
      <c r="W6" s="23">
        <v>1.6409090909090909</v>
      </c>
      <c r="X6" s="20">
        <v>1.5950155763239875</v>
      </c>
      <c r="Y6" s="23">
        <v>1.7019230769230769</v>
      </c>
      <c r="Z6" s="23">
        <v>1.9223300970873787</v>
      </c>
      <c r="AA6" s="23">
        <v>1.6750788643533123</v>
      </c>
      <c r="AB6" s="20">
        <v>1.7526041666666667</v>
      </c>
      <c r="AC6" s="23">
        <v>1.776</v>
      </c>
      <c r="AD6" s="20">
        <v>1.685823754789272</v>
      </c>
      <c r="AE6" s="20">
        <v>1.6940298507462686</v>
      </c>
      <c r="AF6" s="23">
        <v>1.688135593220339</v>
      </c>
      <c r="AG6" s="20">
        <v>1.5457875457875458</v>
      </c>
      <c r="AH6" s="23">
        <v>1.8429752066115703</v>
      </c>
      <c r="AI6" s="20">
        <v>1.7889182058047493</v>
      </c>
      <c r="AJ6" s="23">
        <v>1.6885813148788926</v>
      </c>
      <c r="AK6" s="23">
        <v>1.784037558685446</v>
      </c>
      <c r="AL6" s="21">
        <v>1.6035087719298247</v>
      </c>
      <c r="AM6" s="21">
        <v>1.5161290322580645</v>
      </c>
      <c r="AN6" s="23">
        <v>1.8235294117647058</v>
      </c>
      <c r="AO6" s="23">
        <v>1.6363636363636365</v>
      </c>
      <c r="AP6" s="25">
        <v>1.9415692821368948</v>
      </c>
      <c r="AQ6" s="26">
        <v>1.6972477064220184</v>
      </c>
      <c r="AR6" s="26">
        <v>1.7243816254416962</v>
      </c>
    </row>
    <row r="7" spans="1:44" s="16" customFormat="1" x14ac:dyDescent="0.25">
      <c r="A7"/>
    </row>
    <row r="8" spans="1:44" s="16" customFormat="1" x14ac:dyDescent="0.25">
      <c r="A8" t="s">
        <v>120</v>
      </c>
      <c r="C8" s="17" t="s">
        <v>170</v>
      </c>
      <c r="D8" s="18">
        <v>1</v>
      </c>
      <c r="E8" s="18">
        <v>2</v>
      </c>
      <c r="F8" s="18">
        <v>3</v>
      </c>
      <c r="G8" s="18">
        <v>5</v>
      </c>
      <c r="H8" s="18">
        <v>6</v>
      </c>
      <c r="I8" s="18">
        <v>7</v>
      </c>
      <c r="J8" s="18">
        <v>8</v>
      </c>
      <c r="K8" s="18">
        <v>10</v>
      </c>
      <c r="L8" s="18">
        <v>13</v>
      </c>
      <c r="M8" s="18">
        <v>14</v>
      </c>
      <c r="N8" s="18">
        <v>15</v>
      </c>
      <c r="O8" s="18">
        <v>16</v>
      </c>
      <c r="P8" s="18">
        <v>17</v>
      </c>
      <c r="Q8" s="18">
        <v>18</v>
      </c>
      <c r="R8" s="18">
        <v>20</v>
      </c>
      <c r="S8" s="18">
        <v>22</v>
      </c>
      <c r="T8" s="18">
        <v>23</v>
      </c>
      <c r="U8" s="18">
        <v>24</v>
      </c>
      <c r="V8" s="18">
        <v>25</v>
      </c>
      <c r="W8" s="18">
        <v>26</v>
      </c>
      <c r="X8" s="18">
        <v>27</v>
      </c>
      <c r="Y8" s="18">
        <v>28</v>
      </c>
      <c r="Z8" s="18">
        <v>30</v>
      </c>
      <c r="AA8" s="18">
        <v>31</v>
      </c>
      <c r="AB8" s="18" t="s">
        <v>6</v>
      </c>
      <c r="AC8" s="18" t="s">
        <v>7</v>
      </c>
      <c r="AD8" s="18" t="s">
        <v>8</v>
      </c>
      <c r="AE8" s="18" t="s">
        <v>9</v>
      </c>
      <c r="AF8" s="18" t="s">
        <v>10</v>
      </c>
      <c r="AG8" s="18" t="s">
        <v>11</v>
      </c>
      <c r="AH8" s="18" t="s">
        <v>12</v>
      </c>
      <c r="AI8" s="18" t="s">
        <v>13</v>
      </c>
      <c r="AJ8" s="18" t="s">
        <v>15</v>
      </c>
      <c r="AK8" s="18" t="s">
        <v>16</v>
      </c>
      <c r="AL8" s="18" t="s">
        <v>2</v>
      </c>
      <c r="AM8" s="18" t="s">
        <v>3</v>
      </c>
      <c r="AN8" s="18" t="s">
        <v>4</v>
      </c>
      <c r="AO8" s="18" t="s">
        <v>5</v>
      </c>
      <c r="AP8" s="19" t="s">
        <v>0</v>
      </c>
      <c r="AQ8" s="19" t="s">
        <v>1</v>
      </c>
      <c r="AR8" s="19" t="s">
        <v>14</v>
      </c>
    </row>
    <row r="9" spans="1:44" s="16" customFormat="1" x14ac:dyDescent="0.25">
      <c r="A9"/>
      <c r="B9" s="16">
        <f t="shared" si="0"/>
        <v>2.521698626750478</v>
      </c>
      <c r="C9" s="16">
        <v>2001</v>
      </c>
      <c r="D9" s="20">
        <v>2.6240310077519382</v>
      </c>
      <c r="E9" s="20">
        <v>2.630508474576271</v>
      </c>
      <c r="F9" s="20">
        <v>2.672268907563025</v>
      </c>
      <c r="G9" s="21">
        <v>2.2237762237762237</v>
      </c>
      <c r="H9" s="20">
        <v>2.7127659574468086</v>
      </c>
      <c r="I9" s="20">
        <v>2.8014705882352939</v>
      </c>
      <c r="J9" s="22">
        <v>2.625</v>
      </c>
      <c r="K9" s="20">
        <v>2.5311004784688995</v>
      </c>
      <c r="L9" s="22">
        <v>2.5555555555555554</v>
      </c>
      <c r="M9" s="22">
        <v>2.6666666666666665</v>
      </c>
      <c r="N9" s="21">
        <v>2.3893805309734515</v>
      </c>
      <c r="O9" s="22">
        <v>2.3095238095238093</v>
      </c>
      <c r="P9" s="22">
        <v>2.5249999999999999</v>
      </c>
      <c r="Q9" s="20">
        <v>2.3966244725738397</v>
      </c>
      <c r="R9" s="22">
        <v>2.2970711297071129</v>
      </c>
      <c r="S9" s="20">
        <v>2.42</v>
      </c>
      <c r="T9" s="22">
        <v>2.3846153846153846</v>
      </c>
      <c r="U9" s="20">
        <v>2.7071428571428573</v>
      </c>
      <c r="V9" s="22">
        <v>2.0476190476190474</v>
      </c>
      <c r="W9" s="23">
        <v>2.3731343283582089</v>
      </c>
      <c r="X9" s="20">
        <v>2.6022099447513813</v>
      </c>
      <c r="Y9" s="22">
        <v>2.2862318840579712</v>
      </c>
      <c r="Z9" s="23">
        <v>2.5652173913043477</v>
      </c>
      <c r="AA9" s="22">
        <v>2.4433497536945814</v>
      </c>
      <c r="AB9" s="20">
        <v>2.6451612903225805</v>
      </c>
      <c r="AC9" s="23">
        <v>2.5</v>
      </c>
      <c r="AD9" s="20">
        <v>2.7</v>
      </c>
      <c r="AE9" s="20">
        <v>2.668181818181818</v>
      </c>
      <c r="AF9" s="22">
        <v>2.5</v>
      </c>
      <c r="AG9" s="20">
        <v>2.6941747572815533</v>
      </c>
      <c r="AH9" s="23">
        <v>2.2592592592592591</v>
      </c>
      <c r="AI9" s="20">
        <v>2.8448275862068964</v>
      </c>
      <c r="AJ9" s="23">
        <v>2.3636363636363638</v>
      </c>
      <c r="AK9" s="22">
        <v>2.5833333333333335</v>
      </c>
      <c r="AL9" s="21">
        <v>2.5103092783505154</v>
      </c>
      <c r="AM9" s="21">
        <v>2.6517857142857144</v>
      </c>
      <c r="AN9" s="23">
        <v>2.4920634920634921</v>
      </c>
      <c r="AO9" s="22">
        <v>2.6309523809523809</v>
      </c>
      <c r="AP9" s="24" t="e">
        <v>#DIV/0!</v>
      </c>
      <c r="AQ9" s="24" t="e">
        <v>#DIV/0!</v>
      </c>
      <c r="AR9" s="24" t="e">
        <v>#DIV/0!</v>
      </c>
    </row>
    <row r="10" spans="1:44" s="16" customFormat="1" x14ac:dyDescent="0.25">
      <c r="A10"/>
      <c r="B10" s="16">
        <f t="shared" si="0"/>
        <v>2.4364318471194122</v>
      </c>
      <c r="C10" s="16">
        <v>2019</v>
      </c>
      <c r="D10" s="20">
        <v>2.8187134502923978</v>
      </c>
      <c r="E10" s="20">
        <v>2.6547085201793723</v>
      </c>
      <c r="F10" s="20">
        <v>2.7045454545454546</v>
      </c>
      <c r="G10" s="21">
        <v>2.2033898305084745</v>
      </c>
      <c r="H10" s="20">
        <v>2.2857142857142856</v>
      </c>
      <c r="I10" s="20">
        <v>2.7291666666666665</v>
      </c>
      <c r="J10" s="23">
        <v>2.4567901234567899</v>
      </c>
      <c r="K10" s="20">
        <v>2.5840000000000001</v>
      </c>
      <c r="L10" s="22">
        <v>2.0416666666666665</v>
      </c>
      <c r="M10" s="23">
        <v>2.329896907216495</v>
      </c>
      <c r="N10" s="21">
        <v>2.7777777777777777</v>
      </c>
      <c r="O10" s="23">
        <v>2.6</v>
      </c>
      <c r="P10" s="23">
        <v>2.4109589041095889</v>
      </c>
      <c r="Q10" s="20">
        <v>2.3979591836734695</v>
      </c>
      <c r="R10" s="23">
        <v>2.3684210526315788</v>
      </c>
      <c r="S10" s="20">
        <v>2.3712121212121211</v>
      </c>
      <c r="T10" s="23">
        <v>2.3636363636363638</v>
      </c>
      <c r="U10" s="20">
        <v>2.2409638554216866</v>
      </c>
      <c r="V10" s="22">
        <v>2.5</v>
      </c>
      <c r="W10" s="23">
        <v>2.375</v>
      </c>
      <c r="X10" s="20">
        <v>2.6629213483146068</v>
      </c>
      <c r="Y10" s="23">
        <v>2.4583333333333335</v>
      </c>
      <c r="Z10" s="23">
        <v>2.6363636363636362</v>
      </c>
      <c r="AA10" s="23">
        <v>2.1176470588235294</v>
      </c>
      <c r="AB10" s="20">
        <v>2.2702702702702702</v>
      </c>
      <c r="AC10" s="23">
        <v>2.4186046511627906</v>
      </c>
      <c r="AD10" s="20">
        <v>2.4141414141414139</v>
      </c>
      <c r="AE10" s="20">
        <v>2.4891304347826089</v>
      </c>
      <c r="AF10" s="23">
        <v>2.4457831325301207</v>
      </c>
      <c r="AG10" s="20">
        <v>2.4307692307692306</v>
      </c>
      <c r="AH10" s="23">
        <v>2.0588235294117645</v>
      </c>
      <c r="AI10" s="20">
        <v>2.3580246913580245</v>
      </c>
      <c r="AJ10" s="23">
        <v>2.2444444444444445</v>
      </c>
      <c r="AK10" s="23">
        <v>2.6547619047619047</v>
      </c>
      <c r="AL10" s="21">
        <v>2.25</v>
      </c>
      <c r="AM10" s="21">
        <v>2.4786324786324787</v>
      </c>
      <c r="AN10" s="23">
        <v>2.557377049180328</v>
      </c>
      <c r="AO10" s="23">
        <v>2.5714285714285716</v>
      </c>
      <c r="AP10" s="25">
        <v>0.65454545454545454</v>
      </c>
      <c r="AQ10" s="26">
        <v>2.5735294117647061</v>
      </c>
      <c r="AR10" s="26">
        <v>2.5714285714285716</v>
      </c>
    </row>
    <row r="11" spans="1:44" s="16" customFormat="1" x14ac:dyDescent="0.25">
      <c r="A11"/>
      <c r="B11" s="16">
        <f t="shared" si="0"/>
        <v>2.3619171960348289</v>
      </c>
      <c r="C11" s="16">
        <v>2021</v>
      </c>
      <c r="D11" s="20">
        <v>2.395104895104895</v>
      </c>
      <c r="E11" s="20">
        <v>2.6435897435897435</v>
      </c>
      <c r="F11" s="20">
        <v>2.2961783439490446</v>
      </c>
      <c r="G11" s="21">
        <v>2.1304347826086958</v>
      </c>
      <c r="H11" s="20">
        <v>2.5202702702702702</v>
      </c>
      <c r="I11" s="20">
        <v>2.6869565217391305</v>
      </c>
      <c r="J11" s="23">
        <v>2.1802325581395348</v>
      </c>
      <c r="K11" s="27" t="e">
        <v>#DIV/0!</v>
      </c>
      <c r="L11" s="22">
        <v>2.1202531645569622</v>
      </c>
      <c r="M11" s="23">
        <v>2.4102564102564101</v>
      </c>
      <c r="N11" s="21">
        <v>2.4130434782608696</v>
      </c>
      <c r="O11" s="23">
        <v>2.3149606299212597</v>
      </c>
      <c r="P11" s="23">
        <v>2.4115044247787609</v>
      </c>
      <c r="Q11" s="20">
        <v>2.4549356223175964</v>
      </c>
      <c r="R11" s="23">
        <v>2.2427745664739884</v>
      </c>
      <c r="S11" s="20">
        <v>2.0916666666666668</v>
      </c>
      <c r="T11" s="23">
        <v>2.317204301075269</v>
      </c>
      <c r="U11" s="20">
        <v>2.0936639118457299</v>
      </c>
      <c r="V11" s="22">
        <v>2.2102803738317758</v>
      </c>
      <c r="W11" s="23">
        <v>2.2181818181818183</v>
      </c>
      <c r="X11" s="20">
        <v>2.3115264797507789</v>
      </c>
      <c r="Y11" s="23">
        <v>2.1730769230769229</v>
      </c>
      <c r="Z11" s="23">
        <v>2.825242718446602</v>
      </c>
      <c r="AA11" s="23">
        <v>2.3596214511041009</v>
      </c>
      <c r="AB11" s="20">
        <v>2.3723958333333335</v>
      </c>
      <c r="AC11" s="23">
        <v>2.552</v>
      </c>
      <c r="AD11" s="20">
        <v>2.314176245210728</v>
      </c>
      <c r="AE11" s="20">
        <v>2.2313432835820897</v>
      </c>
      <c r="AF11" s="23">
        <v>2.2949152542372881</v>
      </c>
      <c r="AG11" s="20">
        <v>2.358974358974359</v>
      </c>
      <c r="AH11" s="23">
        <v>2.5619834710743801</v>
      </c>
      <c r="AI11" s="20">
        <v>2.5171503957783643</v>
      </c>
      <c r="AJ11" s="23">
        <v>2.3598615916955019</v>
      </c>
      <c r="AK11" s="23">
        <v>2.3943661971830985</v>
      </c>
      <c r="AL11" s="21">
        <v>2.4140350877192982</v>
      </c>
      <c r="AM11" s="21">
        <v>2.2838709677419353</v>
      </c>
      <c r="AN11" s="23">
        <v>2.7647058823529411</v>
      </c>
      <c r="AO11" s="23">
        <v>2.150197628458498</v>
      </c>
      <c r="AP11" s="25">
        <v>0.90818030050083476</v>
      </c>
      <c r="AQ11" s="26">
        <v>2.3279816513761467</v>
      </c>
      <c r="AR11" s="26">
        <v>2.441696113074205</v>
      </c>
    </row>
    <row r="12" spans="1:44" s="16" customFormat="1" x14ac:dyDescent="0.25">
      <c r="A12"/>
    </row>
    <row r="13" spans="1:44" s="16" customFormat="1" x14ac:dyDescent="0.25">
      <c r="A13" t="s">
        <v>121</v>
      </c>
      <c r="C13" s="17" t="s">
        <v>170</v>
      </c>
      <c r="D13" s="18">
        <v>1</v>
      </c>
      <c r="E13" s="18">
        <v>2</v>
      </c>
      <c r="F13" s="18">
        <v>3</v>
      </c>
      <c r="G13" s="18">
        <v>5</v>
      </c>
      <c r="H13" s="18">
        <v>6</v>
      </c>
      <c r="I13" s="18">
        <v>7</v>
      </c>
      <c r="J13" s="18">
        <v>8</v>
      </c>
      <c r="K13" s="18">
        <v>10</v>
      </c>
      <c r="L13" s="18">
        <v>13</v>
      </c>
      <c r="M13" s="18">
        <v>14</v>
      </c>
      <c r="N13" s="18">
        <v>15</v>
      </c>
      <c r="O13" s="18">
        <v>16</v>
      </c>
      <c r="P13" s="18">
        <v>17</v>
      </c>
      <c r="Q13" s="18">
        <v>18</v>
      </c>
      <c r="R13" s="18">
        <v>20</v>
      </c>
      <c r="S13" s="18">
        <v>22</v>
      </c>
      <c r="T13" s="18">
        <v>23</v>
      </c>
      <c r="U13" s="18">
        <v>24</v>
      </c>
      <c r="V13" s="18">
        <v>25</v>
      </c>
      <c r="W13" s="18">
        <v>26</v>
      </c>
      <c r="X13" s="18">
        <v>27</v>
      </c>
      <c r="Y13" s="18">
        <v>28</v>
      </c>
      <c r="Z13" s="18">
        <v>30</v>
      </c>
      <c r="AA13" s="18">
        <v>31</v>
      </c>
      <c r="AB13" s="18" t="s">
        <v>6</v>
      </c>
      <c r="AC13" s="18" t="s">
        <v>7</v>
      </c>
      <c r="AD13" s="18" t="s">
        <v>8</v>
      </c>
      <c r="AE13" s="18" t="s">
        <v>9</v>
      </c>
      <c r="AF13" s="18" t="s">
        <v>10</v>
      </c>
      <c r="AG13" s="18" t="s">
        <v>11</v>
      </c>
      <c r="AH13" s="18" t="s">
        <v>12</v>
      </c>
      <c r="AI13" s="18" t="s">
        <v>13</v>
      </c>
      <c r="AJ13" s="18" t="s">
        <v>15</v>
      </c>
      <c r="AK13" s="18" t="s">
        <v>16</v>
      </c>
      <c r="AL13" s="18" t="s">
        <v>2</v>
      </c>
      <c r="AM13" s="18" t="s">
        <v>3</v>
      </c>
      <c r="AN13" s="18" t="s">
        <v>4</v>
      </c>
      <c r="AO13" s="18" t="s">
        <v>5</v>
      </c>
      <c r="AP13" s="19" t="s">
        <v>0</v>
      </c>
      <c r="AQ13" s="19" t="s">
        <v>1</v>
      </c>
      <c r="AR13" s="19" t="s">
        <v>14</v>
      </c>
    </row>
    <row r="14" spans="1:44" s="16" customFormat="1" x14ac:dyDescent="0.25">
      <c r="A14"/>
      <c r="B14" s="16">
        <f t="shared" si="0"/>
        <v>3.3397881752774916</v>
      </c>
      <c r="C14" s="16">
        <v>2001</v>
      </c>
      <c r="D14" s="20">
        <v>3.0038759689922481</v>
      </c>
      <c r="E14" s="20">
        <v>3.0406779661016947</v>
      </c>
      <c r="F14" s="20">
        <v>3.0420168067226889</v>
      </c>
      <c r="G14" s="21">
        <v>3.0419580419580421</v>
      </c>
      <c r="H14" s="20">
        <v>3.1276595744680851</v>
      </c>
      <c r="I14" s="20">
        <v>3</v>
      </c>
      <c r="J14" s="22">
        <v>3.0961538461538463</v>
      </c>
      <c r="K14" s="20">
        <v>3.1674641148325358</v>
      </c>
      <c r="L14" s="22">
        <v>3.4888888888888889</v>
      </c>
      <c r="M14" s="22">
        <v>3.7809523809523808</v>
      </c>
      <c r="N14" s="21">
        <v>3.6194690265486726</v>
      </c>
      <c r="O14" s="22">
        <v>3.5238095238095237</v>
      </c>
      <c r="P14" s="22">
        <v>3.4125000000000001</v>
      </c>
      <c r="Q14" s="20">
        <v>3.4008438818565403</v>
      </c>
      <c r="R14" s="22">
        <v>3.493723849372385</v>
      </c>
      <c r="S14" s="20">
        <v>3.63</v>
      </c>
      <c r="T14" s="22">
        <v>3.3296703296703298</v>
      </c>
      <c r="U14" s="20">
        <v>3.0714285714285716</v>
      </c>
      <c r="V14" s="22">
        <v>3.6507936507936507</v>
      </c>
      <c r="W14" s="23">
        <v>3.5373134328358211</v>
      </c>
      <c r="X14" s="20">
        <v>3.1712707182320443</v>
      </c>
      <c r="Y14" s="22">
        <v>3.6413043478260869</v>
      </c>
      <c r="Z14" s="23">
        <v>3.5652173913043477</v>
      </c>
      <c r="AA14" s="22">
        <v>3.6059113300492611</v>
      </c>
      <c r="AB14" s="20">
        <v>2.9161290322580644</v>
      </c>
      <c r="AC14" s="23">
        <v>3.3260869565217392</v>
      </c>
      <c r="AD14" s="20">
        <v>3.1</v>
      </c>
      <c r="AE14" s="20">
        <v>3.1409090909090911</v>
      </c>
      <c r="AF14" s="22">
        <v>3.8875000000000002</v>
      </c>
      <c r="AG14" s="20">
        <v>3</v>
      </c>
      <c r="AH14" s="23">
        <v>3.6111111111111112</v>
      </c>
      <c r="AI14" s="20">
        <v>2.8620689655172415</v>
      </c>
      <c r="AJ14" s="23">
        <v>3.6363636363636362</v>
      </c>
      <c r="AK14" s="22">
        <v>3.0666666666666669</v>
      </c>
      <c r="AL14" s="21">
        <v>3.3917525773195876</v>
      </c>
      <c r="AM14" s="21">
        <v>3.3303571428571428</v>
      </c>
      <c r="AN14" s="23">
        <v>3.5873015873015874</v>
      </c>
      <c r="AO14" s="22">
        <v>3.4404761904761907</v>
      </c>
      <c r="AP14" s="24" t="e">
        <v>#DIV/0!</v>
      </c>
      <c r="AQ14" s="24" t="e">
        <v>#DIV/0!</v>
      </c>
      <c r="AR14" s="24" t="e">
        <v>#DIV/0!</v>
      </c>
    </row>
    <row r="15" spans="1:44" s="16" customFormat="1" x14ac:dyDescent="0.25">
      <c r="A15"/>
      <c r="B15" s="16">
        <f t="shared" si="0"/>
        <v>3.2237831219605706</v>
      </c>
      <c r="C15" s="16">
        <v>2019</v>
      </c>
      <c r="D15" s="20">
        <v>2.6549707602339181</v>
      </c>
      <c r="E15" s="20">
        <v>2.8430493273542603</v>
      </c>
      <c r="F15" s="20">
        <v>2.5909090909090908</v>
      </c>
      <c r="G15" s="21">
        <v>3.3220338983050848</v>
      </c>
      <c r="H15" s="20">
        <v>3.3367346938775508</v>
      </c>
      <c r="I15" s="20">
        <v>2.8125</v>
      </c>
      <c r="J15" s="23">
        <v>2.9753086419753085</v>
      </c>
      <c r="K15" s="20">
        <v>2.976</v>
      </c>
      <c r="L15" s="22">
        <v>3.9166666666666665</v>
      </c>
      <c r="M15" s="23">
        <v>3.6391752577319587</v>
      </c>
      <c r="N15" s="21">
        <v>3.6666666666666665</v>
      </c>
      <c r="O15" s="23">
        <v>2.72</v>
      </c>
      <c r="P15" s="23">
        <v>3.1780821917808217</v>
      </c>
      <c r="Q15" s="20">
        <v>2.8265306122448979</v>
      </c>
      <c r="R15" s="23">
        <v>3.1315789473684212</v>
      </c>
      <c r="S15" s="20">
        <v>3.25</v>
      </c>
      <c r="T15" s="23">
        <v>3.2</v>
      </c>
      <c r="U15" s="20">
        <v>3.4578313253012047</v>
      </c>
      <c r="V15" s="22">
        <v>3.236842105263158</v>
      </c>
      <c r="W15" s="23">
        <v>3.5416666666666665</v>
      </c>
      <c r="X15" s="20">
        <v>3.303370786516854</v>
      </c>
      <c r="Y15" s="23">
        <v>2.9791666666666665</v>
      </c>
      <c r="Z15" s="23">
        <v>3.1818181818181817</v>
      </c>
      <c r="AA15" s="23">
        <v>3.1372549019607843</v>
      </c>
      <c r="AB15" s="20">
        <v>3.5135135135135136</v>
      </c>
      <c r="AC15" s="23">
        <v>3.3023255813953489</v>
      </c>
      <c r="AD15" s="20">
        <v>3.2525252525252526</v>
      </c>
      <c r="AE15" s="20">
        <v>3</v>
      </c>
      <c r="AF15" s="23">
        <v>3.2289156626506026</v>
      </c>
      <c r="AG15" s="20">
        <v>3.4307692307692306</v>
      </c>
      <c r="AH15" s="23">
        <v>4.0588235294117645</v>
      </c>
      <c r="AI15" s="20">
        <v>3.5061728395061729</v>
      </c>
      <c r="AJ15" s="23">
        <v>3.4888888888888889</v>
      </c>
      <c r="AK15" s="23">
        <v>3.0595238095238093</v>
      </c>
      <c r="AL15" s="21">
        <v>3.3333333333333335</v>
      </c>
      <c r="AM15" s="21">
        <v>3.1538461538461537</v>
      </c>
      <c r="AN15" s="23">
        <v>3.0491803278688523</v>
      </c>
      <c r="AO15" s="23">
        <v>3</v>
      </c>
      <c r="AP15" s="25">
        <v>2.7181818181818183</v>
      </c>
      <c r="AQ15" s="26">
        <v>2.9044117647058822</v>
      </c>
      <c r="AR15" s="26">
        <v>3</v>
      </c>
    </row>
    <row r="16" spans="1:44" s="16" customFormat="1" x14ac:dyDescent="0.25">
      <c r="A16"/>
      <c r="B16" s="16">
        <f t="shared" si="0"/>
        <v>3.2293317458032154</v>
      </c>
      <c r="C16" s="16">
        <v>2021</v>
      </c>
      <c r="D16" s="20">
        <v>3.0034965034965033</v>
      </c>
      <c r="E16" s="20">
        <v>2.858974358974359</v>
      </c>
      <c r="F16" s="20">
        <v>2.9968152866242037</v>
      </c>
      <c r="G16" s="21">
        <v>3.1331521739130435</v>
      </c>
      <c r="H16" s="20">
        <v>2.9797297297297298</v>
      </c>
      <c r="I16" s="20">
        <v>2.7130434782608694</v>
      </c>
      <c r="J16" s="23">
        <v>3.4156976744186047</v>
      </c>
      <c r="K16" s="27" t="e">
        <v>#DIV/0!</v>
      </c>
      <c r="L16" s="22">
        <v>3.4430379746835444</v>
      </c>
      <c r="M16" s="23">
        <v>3.3260073260073262</v>
      </c>
      <c r="N16" s="21">
        <v>3.347826086956522</v>
      </c>
      <c r="O16" s="23">
        <v>3.1771653543307088</v>
      </c>
      <c r="P16" s="23">
        <v>3.1106194690265485</v>
      </c>
      <c r="Q16" s="20">
        <v>2.836909871244635</v>
      </c>
      <c r="R16" s="23">
        <v>3.3294797687861273</v>
      </c>
      <c r="S16" s="20">
        <v>3.8458333333333332</v>
      </c>
      <c r="T16" s="23">
        <v>3.4301075268817205</v>
      </c>
      <c r="U16" s="20">
        <v>3.7327823691460056</v>
      </c>
      <c r="V16" s="22">
        <v>3.5327102803738319</v>
      </c>
      <c r="W16" s="23">
        <v>3.3454545454545452</v>
      </c>
      <c r="X16" s="20">
        <v>3.2585669781931466</v>
      </c>
      <c r="Y16" s="23">
        <v>3.2884615384615383</v>
      </c>
      <c r="Z16" s="23">
        <v>2.8640776699029127</v>
      </c>
      <c r="AA16" s="23">
        <v>3.1924290220820191</v>
      </c>
      <c r="AB16" s="20">
        <v>3.0625</v>
      </c>
      <c r="AC16" s="23">
        <v>3.1040000000000001</v>
      </c>
      <c r="AD16" s="20">
        <v>3.1685823754789273</v>
      </c>
      <c r="AE16" s="20">
        <v>3.3283582089552239</v>
      </c>
      <c r="AF16" s="23">
        <v>3.3966101694915256</v>
      </c>
      <c r="AG16" s="20">
        <v>3.358974358974359</v>
      </c>
      <c r="AH16" s="23">
        <v>2.9586776859504131</v>
      </c>
      <c r="AI16" s="20">
        <v>2.9525065963060686</v>
      </c>
      <c r="AJ16" s="23">
        <v>3.3148788927335642</v>
      </c>
      <c r="AK16" s="23">
        <v>3.131455399061033</v>
      </c>
      <c r="AL16" s="21">
        <v>3.4421052631578948</v>
      </c>
      <c r="AM16" s="21">
        <v>3.5290322580645159</v>
      </c>
      <c r="AN16" s="23">
        <v>3.2352941176470589</v>
      </c>
      <c r="AO16" s="23">
        <v>3.3399209486166006</v>
      </c>
      <c r="AP16" s="25">
        <v>2.7195325542570949</v>
      </c>
      <c r="AQ16" s="26">
        <v>3.022935779816514</v>
      </c>
      <c r="AR16" s="26">
        <v>3.0954063604240281</v>
      </c>
    </row>
    <row r="17" spans="1:44" s="16" customFormat="1" x14ac:dyDescent="0.25">
      <c r="A17"/>
    </row>
    <row r="18" spans="1:44" s="16" customFormat="1" x14ac:dyDescent="0.25">
      <c r="A18" t="s">
        <v>122</v>
      </c>
      <c r="C18" s="17" t="s">
        <v>170</v>
      </c>
      <c r="D18" s="18">
        <v>1</v>
      </c>
      <c r="E18" s="18">
        <v>2</v>
      </c>
      <c r="F18" s="18">
        <v>3</v>
      </c>
      <c r="G18" s="18">
        <v>5</v>
      </c>
      <c r="H18" s="18">
        <v>6</v>
      </c>
      <c r="I18" s="18">
        <v>7</v>
      </c>
      <c r="J18" s="18">
        <v>8</v>
      </c>
      <c r="K18" s="18">
        <v>10</v>
      </c>
      <c r="L18" s="18">
        <v>13</v>
      </c>
      <c r="M18" s="18">
        <v>14</v>
      </c>
      <c r="N18" s="18">
        <v>15</v>
      </c>
      <c r="O18" s="18">
        <v>16</v>
      </c>
      <c r="P18" s="18">
        <v>17</v>
      </c>
      <c r="Q18" s="18">
        <v>18</v>
      </c>
      <c r="R18" s="18">
        <v>20</v>
      </c>
      <c r="S18" s="18">
        <v>22</v>
      </c>
      <c r="T18" s="18">
        <v>23</v>
      </c>
      <c r="U18" s="18">
        <v>24</v>
      </c>
      <c r="V18" s="18">
        <v>25</v>
      </c>
      <c r="W18" s="18">
        <v>26</v>
      </c>
      <c r="X18" s="18">
        <v>27</v>
      </c>
      <c r="Y18" s="18">
        <v>28</v>
      </c>
      <c r="Z18" s="18">
        <v>30</v>
      </c>
      <c r="AA18" s="18">
        <v>31</v>
      </c>
      <c r="AB18" s="18" t="s">
        <v>6</v>
      </c>
      <c r="AC18" s="18" t="s">
        <v>7</v>
      </c>
      <c r="AD18" s="18" t="s">
        <v>8</v>
      </c>
      <c r="AE18" s="18" t="s">
        <v>9</v>
      </c>
      <c r="AF18" s="18" t="s">
        <v>10</v>
      </c>
      <c r="AG18" s="18" t="s">
        <v>11</v>
      </c>
      <c r="AH18" s="18" t="s">
        <v>12</v>
      </c>
      <c r="AI18" s="18" t="s">
        <v>13</v>
      </c>
      <c r="AJ18" s="18" t="s">
        <v>15</v>
      </c>
      <c r="AK18" s="18" t="s">
        <v>16</v>
      </c>
      <c r="AL18" s="18" t="s">
        <v>2</v>
      </c>
      <c r="AM18" s="18" t="s">
        <v>3</v>
      </c>
      <c r="AN18" s="18" t="s">
        <v>4</v>
      </c>
      <c r="AO18" s="18" t="s">
        <v>5</v>
      </c>
      <c r="AP18" s="19" t="s">
        <v>0</v>
      </c>
      <c r="AQ18" s="19" t="s">
        <v>1</v>
      </c>
      <c r="AR18" s="19" t="s">
        <v>14</v>
      </c>
    </row>
    <row r="19" spans="1:44" s="16" customFormat="1" x14ac:dyDescent="0.25">
      <c r="A19"/>
      <c r="B19" s="16">
        <f t="shared" si="0"/>
        <v>2.0294499939960202</v>
      </c>
      <c r="C19" s="16">
        <v>2001</v>
      </c>
      <c r="D19" s="20">
        <v>2.054263565891473</v>
      </c>
      <c r="E19" s="20">
        <v>2.1050847457627118</v>
      </c>
      <c r="F19" s="20">
        <v>2.3109243697478989</v>
      </c>
      <c r="G19" s="21">
        <v>2.0629370629370629</v>
      </c>
      <c r="H19" s="20">
        <v>2.0319148936170213</v>
      </c>
      <c r="I19" s="20">
        <v>1.9852941176470589</v>
      </c>
      <c r="J19" s="22">
        <v>2.0576923076923075</v>
      </c>
      <c r="K19" s="20">
        <v>2.0047846889952154</v>
      </c>
      <c r="L19" s="22">
        <v>2.0666666666666669</v>
      </c>
      <c r="M19" s="22">
        <v>2.038095238095238</v>
      </c>
      <c r="N19" s="21">
        <v>2.0884955752212391</v>
      </c>
      <c r="O19" s="22">
        <v>1.9523809523809523</v>
      </c>
      <c r="P19" s="22">
        <v>2.1</v>
      </c>
      <c r="Q19" s="20">
        <v>2.0337552742616034</v>
      </c>
      <c r="R19" s="22">
        <v>2.1757322175732217</v>
      </c>
      <c r="S19" s="20">
        <v>1.9</v>
      </c>
      <c r="T19" s="22">
        <v>2.0769230769230771</v>
      </c>
      <c r="U19" s="20">
        <v>2.0142857142857142</v>
      </c>
      <c r="V19" s="22">
        <v>1.8253968253968254</v>
      </c>
      <c r="W19" s="23">
        <v>2</v>
      </c>
      <c r="X19" s="20">
        <v>2.0055248618784529</v>
      </c>
      <c r="Y19" s="22">
        <v>1.8007246376811594</v>
      </c>
      <c r="Z19" s="23">
        <v>1.8695652173913044</v>
      </c>
      <c r="AA19" s="22">
        <v>2.0591133004926108</v>
      </c>
      <c r="AB19" s="20">
        <v>1.9548387096774194</v>
      </c>
      <c r="AC19" s="23">
        <v>1.9130434782608696</v>
      </c>
      <c r="AD19" s="20">
        <v>2</v>
      </c>
      <c r="AE19" s="20">
        <v>2.0272727272727273</v>
      </c>
      <c r="AF19" s="22">
        <v>2.1</v>
      </c>
      <c r="AG19" s="20">
        <v>2.0728155339805827</v>
      </c>
      <c r="AH19" s="23">
        <v>1.9259259259259258</v>
      </c>
      <c r="AI19" s="20">
        <v>2.0689655172413794</v>
      </c>
      <c r="AJ19" s="23">
        <v>2</v>
      </c>
      <c r="AK19" s="22">
        <v>2.0666666666666669</v>
      </c>
      <c r="AL19" s="21">
        <v>2.1082474226804124</v>
      </c>
      <c r="AM19" s="21">
        <v>2.1339285714285716</v>
      </c>
      <c r="AN19" s="23">
        <v>1.9841269841269842</v>
      </c>
      <c r="AO19" s="22">
        <v>2.1190476190476191</v>
      </c>
      <c r="AP19" s="24" t="e">
        <v>#DIV/0!</v>
      </c>
      <c r="AQ19" s="24" t="e">
        <v>#DIV/0!</v>
      </c>
      <c r="AR19" s="24" t="e">
        <v>#DIV/0!</v>
      </c>
    </row>
    <row r="20" spans="1:44" s="16" customFormat="1" x14ac:dyDescent="0.25">
      <c r="A20"/>
      <c r="B20" s="16">
        <f t="shared" si="0"/>
        <v>2.1645784673660056</v>
      </c>
      <c r="C20" s="16">
        <v>2019</v>
      </c>
      <c r="D20" s="20">
        <v>2.1111111111111112</v>
      </c>
      <c r="E20" s="20">
        <v>2.1345291479820627</v>
      </c>
      <c r="F20" s="20">
        <v>2.1666666666666665</v>
      </c>
      <c r="G20" s="21">
        <v>2.4576271186440679</v>
      </c>
      <c r="H20" s="20">
        <v>2.1530612244897958</v>
      </c>
      <c r="I20" s="20">
        <v>2.40625</v>
      </c>
      <c r="J20" s="23">
        <v>2.074074074074074</v>
      </c>
      <c r="K20" s="20">
        <v>1.992</v>
      </c>
      <c r="L20" s="22">
        <v>2</v>
      </c>
      <c r="M20" s="23">
        <v>2.0618556701030926</v>
      </c>
      <c r="N20" s="21">
        <v>2.1111111111111112</v>
      </c>
      <c r="O20" s="23">
        <v>2.2799999999999998</v>
      </c>
      <c r="P20" s="23">
        <v>2.1369863013698631</v>
      </c>
      <c r="Q20" s="20">
        <v>2.1887755102040818</v>
      </c>
      <c r="R20" s="23">
        <v>2.2894736842105261</v>
      </c>
      <c r="S20" s="20">
        <v>2.106060606060606</v>
      </c>
      <c r="T20" s="23">
        <v>2.0636363636363635</v>
      </c>
      <c r="U20" s="20">
        <v>2.0903614457831323</v>
      </c>
      <c r="V20" s="22">
        <v>2.1578947368421053</v>
      </c>
      <c r="W20" s="23">
        <v>2.5</v>
      </c>
      <c r="X20" s="20">
        <v>2.3258426966292136</v>
      </c>
      <c r="Y20" s="23">
        <v>2.1666666666666665</v>
      </c>
      <c r="Z20" s="23">
        <v>2</v>
      </c>
      <c r="AA20" s="23">
        <v>2.3725490196078431</v>
      </c>
      <c r="AB20" s="20">
        <v>2.0540540540540539</v>
      </c>
      <c r="AC20" s="23">
        <v>2.0697674418604652</v>
      </c>
      <c r="AD20" s="20">
        <v>2.1616161616161618</v>
      </c>
      <c r="AE20" s="20">
        <v>2.0217391304347827</v>
      </c>
      <c r="AF20" s="23">
        <v>2.3253012048192772</v>
      </c>
      <c r="AG20" s="20">
        <v>2.3076923076923075</v>
      </c>
      <c r="AH20" s="23">
        <v>2.0588235294117645</v>
      </c>
      <c r="AI20" s="20">
        <v>2.0864197530864197</v>
      </c>
      <c r="AJ20" s="23">
        <v>2.0222222222222221</v>
      </c>
      <c r="AK20" s="23">
        <v>2.2142857142857144</v>
      </c>
      <c r="AL20" s="21">
        <v>2.0833333333333335</v>
      </c>
      <c r="AM20" s="21">
        <v>2.0854700854700856</v>
      </c>
      <c r="AN20" s="23">
        <v>2.0655737704918034</v>
      </c>
      <c r="AO20" s="23">
        <v>2.1785714285714284</v>
      </c>
      <c r="AP20" s="25">
        <v>2.1727272727272728</v>
      </c>
      <c r="AQ20" s="26">
        <v>2.1470588235294117</v>
      </c>
      <c r="AR20" s="26">
        <v>2.2653061224489797</v>
      </c>
    </row>
    <row r="21" spans="1:44" s="16" customFormat="1" x14ac:dyDescent="0.25">
      <c r="A21"/>
      <c r="B21" s="16">
        <f t="shared" si="0"/>
        <v>2.0959691451194442</v>
      </c>
      <c r="C21" s="16">
        <v>2021</v>
      </c>
      <c r="D21" s="20">
        <v>2.1678321678321679</v>
      </c>
      <c r="E21" s="20">
        <v>2.0923076923076924</v>
      </c>
      <c r="F21" s="20">
        <v>2.1146496815286624</v>
      </c>
      <c r="G21" s="21">
        <v>2.597826086956522</v>
      </c>
      <c r="H21" s="20">
        <v>2.060810810810811</v>
      </c>
      <c r="I21" s="20">
        <v>2.1869565217391305</v>
      </c>
      <c r="J21" s="23">
        <v>2.0029069767441858</v>
      </c>
      <c r="K21" s="27" t="e">
        <v>#DIV/0!</v>
      </c>
      <c r="L21" s="22">
        <v>2.037974683544304</v>
      </c>
      <c r="M21" s="23">
        <v>2.0439560439560438</v>
      </c>
      <c r="N21" s="21">
        <v>2.0434782608695654</v>
      </c>
      <c r="O21" s="23">
        <v>2.1574803149606301</v>
      </c>
      <c r="P21" s="23">
        <v>2.0884955752212391</v>
      </c>
      <c r="Q21" s="20">
        <v>2.1673819742489271</v>
      </c>
      <c r="R21" s="23">
        <v>2.1618497109826591</v>
      </c>
      <c r="S21" s="20">
        <v>2.0458333333333334</v>
      </c>
      <c r="T21" s="23">
        <v>2.0161290322580645</v>
      </c>
      <c r="U21" s="20">
        <v>2.0275482093663912</v>
      </c>
      <c r="V21" s="22">
        <v>2.0233644859813085</v>
      </c>
      <c r="W21" s="23">
        <v>2.1</v>
      </c>
      <c r="X21" s="20">
        <v>2.0934579439252334</v>
      </c>
      <c r="Y21" s="23">
        <v>2.0865384615384617</v>
      </c>
      <c r="Z21" s="23">
        <v>2.058252427184466</v>
      </c>
      <c r="AA21" s="23">
        <v>2.0820189274447949</v>
      </c>
      <c r="AB21" s="20">
        <v>2.0963541666666665</v>
      </c>
      <c r="AC21" s="23">
        <v>2.024</v>
      </c>
      <c r="AD21" s="20">
        <v>2.0727969348659006</v>
      </c>
      <c r="AE21" s="20">
        <v>2.1380597014925371</v>
      </c>
      <c r="AF21" s="23">
        <v>2.1491525423728812</v>
      </c>
      <c r="AG21" s="20">
        <v>2.1282051282051282</v>
      </c>
      <c r="AH21" s="23">
        <v>2.0247933884297522</v>
      </c>
      <c r="AI21" s="20">
        <v>2.079155672823219</v>
      </c>
      <c r="AJ21" s="23">
        <v>2.1141868512110729</v>
      </c>
      <c r="AK21" s="23">
        <v>2.1220657276995305</v>
      </c>
      <c r="AL21" s="21">
        <v>2.0315789473684212</v>
      </c>
      <c r="AM21" s="21">
        <v>2.0344086021505374</v>
      </c>
      <c r="AN21" s="23">
        <v>2</v>
      </c>
      <c r="AO21" s="23">
        <v>2.0790513833992095</v>
      </c>
      <c r="AP21" s="25">
        <v>2.1919866444073457</v>
      </c>
      <c r="AQ21" s="26">
        <v>2.1788990825688073</v>
      </c>
      <c r="AR21" s="26">
        <v>2.1236749116607774</v>
      </c>
    </row>
    <row r="22" spans="1:44" s="16" customFormat="1" x14ac:dyDescent="0.25">
      <c r="A22"/>
    </row>
    <row r="23" spans="1:44" s="16" customFormat="1" x14ac:dyDescent="0.25">
      <c r="A23" t="s">
        <v>171</v>
      </c>
      <c r="C23" s="17" t="s">
        <v>170</v>
      </c>
      <c r="D23" s="18">
        <v>1</v>
      </c>
      <c r="E23" s="18">
        <v>2</v>
      </c>
      <c r="F23" s="18">
        <v>3</v>
      </c>
      <c r="G23" s="18">
        <v>5</v>
      </c>
      <c r="H23" s="18">
        <v>6</v>
      </c>
      <c r="I23" s="18">
        <v>7</v>
      </c>
      <c r="J23" s="18">
        <v>8</v>
      </c>
      <c r="K23" s="18">
        <v>10</v>
      </c>
      <c r="L23" s="18">
        <v>13</v>
      </c>
      <c r="M23" s="18">
        <v>14</v>
      </c>
      <c r="N23" s="18">
        <v>15</v>
      </c>
      <c r="O23" s="18">
        <v>16</v>
      </c>
      <c r="P23" s="18">
        <v>17</v>
      </c>
      <c r="Q23" s="18">
        <v>18</v>
      </c>
      <c r="R23" s="18">
        <v>20</v>
      </c>
      <c r="S23" s="18">
        <v>22</v>
      </c>
      <c r="T23" s="18">
        <v>23</v>
      </c>
      <c r="U23" s="18">
        <v>24</v>
      </c>
      <c r="V23" s="18">
        <v>25</v>
      </c>
      <c r="W23" s="18">
        <v>26</v>
      </c>
      <c r="X23" s="18">
        <v>27</v>
      </c>
      <c r="Y23" s="18">
        <v>28</v>
      </c>
      <c r="Z23" s="18">
        <v>30</v>
      </c>
      <c r="AA23" s="18">
        <v>31</v>
      </c>
      <c r="AB23" s="18" t="s">
        <v>6</v>
      </c>
      <c r="AC23" s="18" t="s">
        <v>7</v>
      </c>
      <c r="AD23" s="18" t="s">
        <v>8</v>
      </c>
      <c r="AE23" s="18" t="s">
        <v>9</v>
      </c>
      <c r="AF23" s="18" t="s">
        <v>10</v>
      </c>
      <c r="AG23" s="18" t="s">
        <v>11</v>
      </c>
      <c r="AH23" s="18" t="s">
        <v>12</v>
      </c>
      <c r="AI23" s="18" t="s">
        <v>13</v>
      </c>
      <c r="AJ23" s="18" t="s">
        <v>15</v>
      </c>
      <c r="AK23" s="18" t="s">
        <v>16</v>
      </c>
      <c r="AL23" s="18" t="s">
        <v>2</v>
      </c>
      <c r="AM23" s="18" t="s">
        <v>3</v>
      </c>
      <c r="AN23" s="18" t="s">
        <v>4</v>
      </c>
      <c r="AO23" s="18" t="s">
        <v>5</v>
      </c>
      <c r="AP23" s="19" t="s">
        <v>0</v>
      </c>
      <c r="AQ23" s="19" t="s">
        <v>1</v>
      </c>
      <c r="AR23" s="19" t="s">
        <v>14</v>
      </c>
    </row>
    <row r="24" spans="1:44" s="16" customFormat="1" x14ac:dyDescent="0.25">
      <c r="A24"/>
      <c r="B24" s="16">
        <f t="shared" si="0"/>
        <v>2.1084918700816466</v>
      </c>
      <c r="C24" s="16">
        <v>2001</v>
      </c>
      <c r="D24" s="20">
        <v>2.0852713178294575</v>
      </c>
      <c r="E24" s="20">
        <v>2.1457627118644069</v>
      </c>
      <c r="F24" s="20">
        <v>2.1596638655462184</v>
      </c>
      <c r="G24" s="21">
        <v>1.9580419580419581</v>
      </c>
      <c r="H24" s="20">
        <v>2.2180851063829787</v>
      </c>
      <c r="I24" s="20">
        <v>2.1433823529411766</v>
      </c>
      <c r="J24" s="22">
        <v>2.0961538461538463</v>
      </c>
      <c r="K24" s="20">
        <v>2.1722488038277512</v>
      </c>
      <c r="L24" s="22">
        <v>2.0666666666666669</v>
      </c>
      <c r="M24" s="22">
        <v>2.0476190476190474</v>
      </c>
      <c r="N24" s="21">
        <v>2.3097345132743361</v>
      </c>
      <c r="O24" s="22">
        <v>2.3095238095238093</v>
      </c>
      <c r="P24" s="22">
        <v>2.4750000000000001</v>
      </c>
      <c r="Q24" s="20">
        <v>2.1814345991561179</v>
      </c>
      <c r="R24" s="22">
        <v>2.0878661087866108</v>
      </c>
      <c r="S24" s="20">
        <v>2.21</v>
      </c>
      <c r="T24" s="22">
        <v>2.3956043956043955</v>
      </c>
      <c r="U24" s="20">
        <v>2.2214285714285715</v>
      </c>
      <c r="V24" s="22">
        <v>2.3492063492063493</v>
      </c>
      <c r="W24" s="23">
        <v>1.5373134328358209</v>
      </c>
      <c r="X24" s="20">
        <v>2.0607734806629834</v>
      </c>
      <c r="Y24" s="22">
        <v>2.4492753623188408</v>
      </c>
      <c r="Z24" s="23">
        <v>2.2608695652173911</v>
      </c>
      <c r="AA24" s="22">
        <v>2.2413793103448274</v>
      </c>
      <c r="AB24" s="20">
        <v>2.0451612903225804</v>
      </c>
      <c r="AC24" s="23">
        <v>1.9565217391304348</v>
      </c>
      <c r="AD24" s="20">
        <v>2.0499999999999998</v>
      </c>
      <c r="AE24" s="20">
        <v>2.2454545454545456</v>
      </c>
      <c r="AF24" s="22">
        <v>2.0750000000000002</v>
      </c>
      <c r="AG24" s="20">
        <v>1.9514563106796117</v>
      </c>
      <c r="AH24" s="23">
        <v>1.4259259259259258</v>
      </c>
      <c r="AI24" s="20">
        <v>1.9741379310344827</v>
      </c>
      <c r="AJ24" s="23">
        <v>1.3636363636363635</v>
      </c>
      <c r="AK24" s="22">
        <v>2.1333333333333333</v>
      </c>
      <c r="AL24" s="21">
        <v>2.0206185567010309</v>
      </c>
      <c r="AM24" s="21">
        <v>2.5089285714285716</v>
      </c>
      <c r="AN24" s="23">
        <v>2.0634920634920637</v>
      </c>
      <c r="AO24" s="22">
        <v>2.1904761904761907</v>
      </c>
      <c r="AP24" s="24" t="e">
        <v>#DIV/0!</v>
      </c>
      <c r="AQ24" s="24" t="e">
        <v>#DIV/0!</v>
      </c>
      <c r="AR24" s="24" t="e">
        <v>#DIV/0!</v>
      </c>
    </row>
    <row r="25" spans="1:44" s="16" customFormat="1" x14ac:dyDescent="0.25">
      <c r="A25"/>
      <c r="B25" s="16">
        <f t="shared" si="0"/>
        <v>2.1123836922695491</v>
      </c>
      <c r="C25" s="16">
        <v>2019</v>
      </c>
      <c r="D25" s="20">
        <v>2.1403508771929824</v>
      </c>
      <c r="E25" s="20">
        <v>2.0672645739910314</v>
      </c>
      <c r="F25" s="20">
        <v>2.1136363636363638</v>
      </c>
      <c r="G25" s="21">
        <v>2.3220338983050848</v>
      </c>
      <c r="H25" s="20">
        <v>2.0204081632653059</v>
      </c>
      <c r="I25" s="20">
        <v>2.21875</v>
      </c>
      <c r="J25" s="23">
        <v>2.0493827160493829</v>
      </c>
      <c r="K25" s="20">
        <v>2.1360000000000001</v>
      </c>
      <c r="L25" s="22">
        <v>2.1666666666666665</v>
      </c>
      <c r="M25" s="23">
        <v>2.536082474226804</v>
      </c>
      <c r="N25" s="21">
        <v>2.4444444444444446</v>
      </c>
      <c r="O25" s="23">
        <v>2.3199999999999998</v>
      </c>
      <c r="P25" s="23">
        <v>2.2602739726027399</v>
      </c>
      <c r="Q25" s="20">
        <v>2.1581632653061225</v>
      </c>
      <c r="R25" s="23">
        <v>2.263157894736842</v>
      </c>
      <c r="S25" s="20">
        <v>2.1818181818181817</v>
      </c>
      <c r="T25" s="23">
        <v>2.0363636363636362</v>
      </c>
      <c r="U25" s="20">
        <v>2.0421686746987953</v>
      </c>
      <c r="V25" s="22">
        <v>2.263157894736842</v>
      </c>
      <c r="W25" s="23">
        <v>1.9583333333333333</v>
      </c>
      <c r="X25" s="20">
        <v>2.0674157303370788</v>
      </c>
      <c r="Y25" s="23">
        <v>2.0416666666666665</v>
      </c>
      <c r="Z25" s="23">
        <v>2.2727272727272729</v>
      </c>
      <c r="AA25" s="23">
        <v>2.2549019607843137</v>
      </c>
      <c r="AB25" s="20">
        <v>2.172972972972973</v>
      </c>
      <c r="AC25" s="23">
        <v>1.930232558139535</v>
      </c>
      <c r="AD25" s="20">
        <v>2.2828282828282829</v>
      </c>
      <c r="AE25" s="20">
        <v>2.2065217391304346</v>
      </c>
      <c r="AF25" s="23">
        <v>2.0963855421686746</v>
      </c>
      <c r="AG25" s="20">
        <v>2.2307692307692308</v>
      </c>
      <c r="AH25" s="23">
        <v>1.588235294117647</v>
      </c>
      <c r="AI25" s="20">
        <v>1.8765432098765431</v>
      </c>
      <c r="AJ25" s="23">
        <v>1.8222222222222222</v>
      </c>
      <c r="AK25" s="23">
        <v>2.0119047619047619</v>
      </c>
      <c r="AL25" s="21">
        <v>1.75</v>
      </c>
      <c r="AM25" s="21">
        <v>1.8803418803418803</v>
      </c>
      <c r="AN25" s="23">
        <v>1.9672131147540983</v>
      </c>
      <c r="AO25" s="23">
        <v>2.1428571428571428</v>
      </c>
      <c r="AP25" s="25">
        <v>2.081818181818182</v>
      </c>
      <c r="AQ25" s="26">
        <v>2.1470588235294117</v>
      </c>
      <c r="AR25" s="26">
        <v>2.2755102040816326</v>
      </c>
    </row>
    <row r="26" spans="1:44" s="16" customFormat="1" x14ac:dyDescent="0.25">
      <c r="A26"/>
      <c r="B26" s="16">
        <f t="shared" si="0"/>
        <v>2.0969693374585638</v>
      </c>
      <c r="C26" s="16">
        <v>2021</v>
      </c>
      <c r="D26" s="20">
        <v>2.1293706293706292</v>
      </c>
      <c r="E26" s="20">
        <v>2.0564102564102562</v>
      </c>
      <c r="F26" s="20">
        <v>2.0828025477707008</v>
      </c>
      <c r="G26" s="21">
        <v>2.1793478260869565</v>
      </c>
      <c r="H26" s="20">
        <v>2.1013513513513513</v>
      </c>
      <c r="I26" s="20">
        <v>2.2000000000000002</v>
      </c>
      <c r="J26" s="23">
        <v>2.1482558139534884</v>
      </c>
      <c r="K26" s="27" t="e">
        <v>#DIV/0!</v>
      </c>
      <c r="L26" s="22">
        <v>2.0443037974683542</v>
      </c>
      <c r="M26" s="23">
        <v>2.2307692307692308</v>
      </c>
      <c r="N26" s="21">
        <v>2.0217391304347827</v>
      </c>
      <c r="O26" s="23">
        <v>2.2165354330708662</v>
      </c>
      <c r="P26" s="23">
        <v>2.168141592920354</v>
      </c>
      <c r="Q26" s="20">
        <v>2.2017167381974247</v>
      </c>
      <c r="R26" s="23">
        <v>2.0809248554913293</v>
      </c>
      <c r="S26" s="20">
        <v>2.0499999999999998</v>
      </c>
      <c r="T26" s="23">
        <v>2.075268817204301</v>
      </c>
      <c r="U26" s="20">
        <v>2.2837465564738291</v>
      </c>
      <c r="V26" s="22">
        <v>2.1588785046728973</v>
      </c>
      <c r="W26" s="23">
        <v>2.0909090909090908</v>
      </c>
      <c r="X26" s="20">
        <v>2.0685358255451711</v>
      </c>
      <c r="Y26" s="23">
        <v>2.0480769230769229</v>
      </c>
      <c r="Z26" s="23">
        <v>2.0776699029126213</v>
      </c>
      <c r="AA26" s="23">
        <v>1.9652996845425867</v>
      </c>
      <c r="AB26" s="20">
        <v>2.1666666666666665</v>
      </c>
      <c r="AC26" s="23">
        <v>1.84</v>
      </c>
      <c r="AD26" s="20">
        <v>2.1226053639846745</v>
      </c>
      <c r="AE26" s="20">
        <v>2.0559701492537314</v>
      </c>
      <c r="AF26" s="23">
        <v>2.0983050847457627</v>
      </c>
      <c r="AG26" s="20">
        <v>2.2234432234432235</v>
      </c>
      <c r="AH26" s="23">
        <v>1.9834710743801653</v>
      </c>
      <c r="AI26" s="20">
        <v>2.1055408970976255</v>
      </c>
      <c r="AJ26" s="23">
        <v>2.0311418685121105</v>
      </c>
      <c r="AK26" s="23">
        <v>1.948356807511737</v>
      </c>
      <c r="AL26" s="21">
        <v>2.1087719298245613</v>
      </c>
      <c r="AM26" s="21">
        <v>2.2537634408602152</v>
      </c>
      <c r="AN26" s="23">
        <v>1.8235294117647058</v>
      </c>
      <c r="AO26" s="23">
        <v>2.1462450592885376</v>
      </c>
      <c r="AP26" s="25">
        <v>2.1502504173622703</v>
      </c>
      <c r="AQ26" s="26">
        <v>2.1628440366972477</v>
      </c>
      <c r="AR26" s="26">
        <v>2.2650176678445231</v>
      </c>
    </row>
    <row r="27" spans="1:44" s="16" customFormat="1" x14ac:dyDescent="0.25">
      <c r="A27"/>
    </row>
    <row r="28" spans="1:44" s="16" customFormat="1" x14ac:dyDescent="0.25">
      <c r="A28" t="s">
        <v>124</v>
      </c>
      <c r="C28" s="17" t="s">
        <v>170</v>
      </c>
      <c r="D28" s="18">
        <v>1</v>
      </c>
      <c r="E28" s="18">
        <v>2</v>
      </c>
      <c r="F28" s="18">
        <v>3</v>
      </c>
      <c r="G28" s="18">
        <v>5</v>
      </c>
      <c r="H28" s="18">
        <v>6</v>
      </c>
      <c r="I28" s="18">
        <v>7</v>
      </c>
      <c r="J28" s="18">
        <v>8</v>
      </c>
      <c r="K28" s="18">
        <v>10</v>
      </c>
      <c r="L28" s="18">
        <v>13</v>
      </c>
      <c r="M28" s="18">
        <v>14</v>
      </c>
      <c r="N28" s="18">
        <v>15</v>
      </c>
      <c r="O28" s="18">
        <v>16</v>
      </c>
      <c r="P28" s="18">
        <v>17</v>
      </c>
      <c r="Q28" s="18">
        <v>18</v>
      </c>
      <c r="R28" s="18">
        <v>20</v>
      </c>
      <c r="S28" s="18">
        <v>22</v>
      </c>
      <c r="T28" s="18">
        <v>23</v>
      </c>
      <c r="U28" s="18">
        <v>24</v>
      </c>
      <c r="V28" s="18">
        <v>25</v>
      </c>
      <c r="W28" s="18">
        <v>26</v>
      </c>
      <c r="X28" s="18">
        <v>27</v>
      </c>
      <c r="Y28" s="18">
        <v>28</v>
      </c>
      <c r="Z28" s="18">
        <v>30</v>
      </c>
      <c r="AA28" s="18">
        <v>31</v>
      </c>
      <c r="AB28" s="18" t="s">
        <v>6</v>
      </c>
      <c r="AC28" s="18" t="s">
        <v>7</v>
      </c>
      <c r="AD28" s="18" t="s">
        <v>8</v>
      </c>
      <c r="AE28" s="18" t="s">
        <v>9</v>
      </c>
      <c r="AF28" s="18" t="s">
        <v>10</v>
      </c>
      <c r="AG28" s="18" t="s">
        <v>11</v>
      </c>
      <c r="AH28" s="18" t="s">
        <v>12</v>
      </c>
      <c r="AI28" s="18" t="s">
        <v>13</v>
      </c>
      <c r="AJ28" s="18" t="s">
        <v>15</v>
      </c>
      <c r="AK28" s="18" t="s">
        <v>16</v>
      </c>
      <c r="AL28" s="18" t="s">
        <v>2</v>
      </c>
      <c r="AM28" s="18" t="s">
        <v>3</v>
      </c>
      <c r="AN28" s="18" t="s">
        <v>4</v>
      </c>
      <c r="AO28" s="18" t="s">
        <v>5</v>
      </c>
      <c r="AP28" s="19" t="s">
        <v>0</v>
      </c>
      <c r="AQ28" s="19" t="s">
        <v>1</v>
      </c>
      <c r="AR28" s="19" t="s">
        <v>14</v>
      </c>
    </row>
    <row r="29" spans="1:44" s="16" customFormat="1" x14ac:dyDescent="0.25">
      <c r="A29"/>
      <c r="B29" s="16">
        <f t="shared" si="0"/>
        <v>4.410749593816254</v>
      </c>
      <c r="C29" s="16">
        <v>2001</v>
      </c>
      <c r="D29" s="20">
        <v>4.7054263565891477</v>
      </c>
      <c r="E29" s="20">
        <v>4.6847457627118647</v>
      </c>
      <c r="F29" s="20">
        <v>4.2605042016806722</v>
      </c>
      <c r="G29" s="21">
        <v>3.6153846153846154</v>
      </c>
      <c r="H29" s="20">
        <v>4.9042553191489358</v>
      </c>
      <c r="I29" s="20">
        <v>4.6691176470588234</v>
      </c>
      <c r="J29" s="22">
        <v>4.1442307692307692</v>
      </c>
      <c r="K29" s="20">
        <v>4.3923444976076551</v>
      </c>
      <c r="L29" s="22">
        <v>3.9333333333333331</v>
      </c>
      <c r="M29" s="22">
        <v>3.9142857142857141</v>
      </c>
      <c r="N29" s="21">
        <v>4.4336283185840708</v>
      </c>
      <c r="O29" s="22">
        <v>4.7380952380952381</v>
      </c>
      <c r="P29" s="22">
        <v>4.9874999999999998</v>
      </c>
      <c r="Q29" s="20">
        <v>4.3839662447257384</v>
      </c>
      <c r="R29" s="22">
        <v>4.510460251046025</v>
      </c>
      <c r="S29" s="20">
        <v>4.3499999999999996</v>
      </c>
      <c r="T29" s="22">
        <v>4.8461538461538458</v>
      </c>
      <c r="U29" s="20">
        <v>4.6857142857142859</v>
      </c>
      <c r="V29" s="22">
        <v>4.1428571428571432</v>
      </c>
      <c r="W29" s="23">
        <v>4.5522388059701493</v>
      </c>
      <c r="X29" s="20">
        <v>4.4972375690607738</v>
      </c>
      <c r="Y29" s="22">
        <v>4.27536231884058</v>
      </c>
      <c r="Z29" s="23">
        <v>5.1739130434782608</v>
      </c>
      <c r="AA29" s="22">
        <v>4.1477832512315267</v>
      </c>
      <c r="AB29" s="20">
        <v>3.8258064516129031</v>
      </c>
      <c r="AC29" s="23">
        <v>4.6086956521739131</v>
      </c>
      <c r="AD29" s="20">
        <v>3.55</v>
      </c>
      <c r="AE29" s="20">
        <v>4.3045454545454547</v>
      </c>
      <c r="AF29" s="22">
        <v>4.625</v>
      </c>
      <c r="AG29" s="20">
        <v>3.587378640776699</v>
      </c>
      <c r="AH29" s="23">
        <v>4.4074074074074074</v>
      </c>
      <c r="AI29" s="20">
        <v>4.7931034482758621</v>
      </c>
      <c r="AJ29" s="23">
        <v>4.3636363636363633</v>
      </c>
      <c r="AK29" s="22">
        <v>4.05</v>
      </c>
      <c r="AL29" s="21">
        <v>4.0309278350515463</v>
      </c>
      <c r="AM29" s="21">
        <v>5.2053571428571432</v>
      </c>
      <c r="AN29" s="23">
        <v>4.8253968253968251</v>
      </c>
      <c r="AO29" s="22">
        <v>4.4642857142857144</v>
      </c>
      <c r="AP29" s="24" t="e">
        <v>#DIV/0!</v>
      </c>
      <c r="AQ29" s="24" t="e">
        <v>#DIV/0!</v>
      </c>
      <c r="AR29" s="24" t="e">
        <v>#DIV/0!</v>
      </c>
    </row>
    <row r="30" spans="1:44" s="16" customFormat="1" x14ac:dyDescent="0.25">
      <c r="A30"/>
      <c r="B30" s="16">
        <f t="shared" si="0"/>
        <v>4.6249569671349544</v>
      </c>
      <c r="C30" s="16">
        <v>2019</v>
      </c>
      <c r="D30" s="20">
        <v>4.1403508771929829</v>
      </c>
      <c r="E30" s="20">
        <v>4.2062780269058297</v>
      </c>
      <c r="F30" s="20">
        <v>3.8484848484848486</v>
      </c>
      <c r="G30" s="21">
        <v>3.9491525423728815</v>
      </c>
      <c r="H30" s="20">
        <v>4.3673469387755102</v>
      </c>
      <c r="I30" s="20">
        <v>4.614583333333333</v>
      </c>
      <c r="J30" s="23">
        <v>4.8395061728395063</v>
      </c>
      <c r="K30" s="20">
        <v>3.984</v>
      </c>
      <c r="L30" s="22">
        <v>5</v>
      </c>
      <c r="M30" s="23">
        <v>5.1030927835051543</v>
      </c>
      <c r="N30" s="21">
        <v>4.8888888888888893</v>
      </c>
      <c r="O30" s="23">
        <v>4.4400000000000004</v>
      </c>
      <c r="P30" s="23">
        <v>4.6575342465753424</v>
      </c>
      <c r="Q30" s="20">
        <v>3.989795918367347</v>
      </c>
      <c r="R30" s="23">
        <v>4.1973684210526319</v>
      </c>
      <c r="S30" s="20">
        <v>4.9318181818181817</v>
      </c>
      <c r="T30" s="23">
        <v>4.918181818181818</v>
      </c>
      <c r="U30" s="20">
        <v>4.8975903614457827</v>
      </c>
      <c r="V30" s="22">
        <v>5.3684210526315788</v>
      </c>
      <c r="W30" s="23">
        <v>5.25</v>
      </c>
      <c r="X30" s="20">
        <v>5.2584269662921352</v>
      </c>
      <c r="Y30" s="23">
        <v>4.75</v>
      </c>
      <c r="Z30" s="23">
        <v>5.3636363636363633</v>
      </c>
      <c r="AA30" s="23">
        <v>4.4705882352941178</v>
      </c>
      <c r="AB30" s="20">
        <v>4.8378378378378377</v>
      </c>
      <c r="AC30" s="23">
        <v>4.8837209302325579</v>
      </c>
      <c r="AD30" s="20">
        <v>4.3131313131313131</v>
      </c>
      <c r="AE30" s="20">
        <v>4.0434782608695654</v>
      </c>
      <c r="AF30" s="23">
        <v>4.5783132530120483</v>
      </c>
      <c r="AG30" s="20">
        <v>4.6769230769230772</v>
      </c>
      <c r="AH30" s="23">
        <v>4.882352941176471</v>
      </c>
      <c r="AI30" s="20">
        <v>4.5061728395061724</v>
      </c>
      <c r="AJ30" s="23">
        <v>4.4000000000000004</v>
      </c>
      <c r="AK30" s="23">
        <v>4.6547619047619051</v>
      </c>
      <c r="AL30" s="21">
        <v>4.416666666666667</v>
      </c>
      <c r="AM30" s="21">
        <v>4.316239316239316</v>
      </c>
      <c r="AN30" s="23">
        <v>4.3770491803278686</v>
      </c>
      <c r="AO30" s="23">
        <v>4.7857142857142856</v>
      </c>
      <c r="AP30" s="25">
        <v>4.0318181818181822</v>
      </c>
      <c r="AQ30" s="26">
        <v>4.367647058823529</v>
      </c>
      <c r="AR30" s="26">
        <v>4.8265306122448983</v>
      </c>
    </row>
    <row r="31" spans="1:44" s="16" customFormat="1" x14ac:dyDescent="0.25">
      <c r="A31"/>
      <c r="B31" s="16">
        <f t="shared" si="0"/>
        <v>4.5094219744395891</v>
      </c>
      <c r="C31" s="16">
        <v>2021</v>
      </c>
      <c r="D31" s="20">
        <v>4.384615384615385</v>
      </c>
      <c r="E31" s="20">
        <v>4.2794871794871794</v>
      </c>
      <c r="F31" s="20">
        <v>4.2165605095541405</v>
      </c>
      <c r="G31" s="21">
        <v>3.6793478260869565</v>
      </c>
      <c r="H31" s="20">
        <v>4.4662162162162158</v>
      </c>
      <c r="I31" s="20">
        <v>4.178260869565217</v>
      </c>
      <c r="J31" s="23">
        <v>4.7819767441860463</v>
      </c>
      <c r="K31" s="27" t="e">
        <v>#DIV/0!</v>
      </c>
      <c r="L31" s="22">
        <v>4.6392405063291138</v>
      </c>
      <c r="M31" s="23">
        <v>4.5238095238095237</v>
      </c>
      <c r="N31" s="21">
        <v>4.3043478260869561</v>
      </c>
      <c r="O31" s="23">
        <v>3.877952755905512</v>
      </c>
      <c r="P31" s="23">
        <v>4.5</v>
      </c>
      <c r="Q31" s="20">
        <v>4.1566523605150216</v>
      </c>
      <c r="R31" s="23">
        <v>4.6791907514450868</v>
      </c>
      <c r="S31" s="20">
        <v>4.791666666666667</v>
      </c>
      <c r="T31" s="23">
        <v>4.881720430107527</v>
      </c>
      <c r="U31" s="20">
        <v>5.1294765840220382</v>
      </c>
      <c r="V31" s="22">
        <v>4.7850467289719623</v>
      </c>
      <c r="W31" s="23">
        <v>4.5318181818181822</v>
      </c>
      <c r="X31" s="20">
        <v>4.8099688473520246</v>
      </c>
      <c r="Y31" s="23">
        <v>4.8173076923076925</v>
      </c>
      <c r="Z31" s="23">
        <v>4.4368932038834954</v>
      </c>
      <c r="AA31" s="23">
        <v>4.4353312302839116</v>
      </c>
      <c r="AB31" s="20">
        <v>4.544270833333333</v>
      </c>
      <c r="AC31" s="23">
        <v>4.2080000000000002</v>
      </c>
      <c r="AD31" s="20">
        <v>4.2528735632183912</v>
      </c>
      <c r="AE31" s="20">
        <v>4.2873134328358207</v>
      </c>
      <c r="AF31" s="23">
        <v>4.6169491525423725</v>
      </c>
      <c r="AG31" s="20">
        <v>4.8681318681318677</v>
      </c>
      <c r="AH31" s="23">
        <v>4.4876033057851243</v>
      </c>
      <c r="AI31" s="20">
        <v>4.5118733509234827</v>
      </c>
      <c r="AJ31" s="23">
        <v>4.5847750865051902</v>
      </c>
      <c r="AK31" s="23">
        <v>4.3098591549295771</v>
      </c>
      <c r="AL31" s="21">
        <v>4.6035087719298247</v>
      </c>
      <c r="AM31" s="21">
        <v>4.9096774193548391</v>
      </c>
      <c r="AN31" s="23">
        <v>4.8235294117647056</v>
      </c>
      <c r="AO31" s="23">
        <v>4.5533596837944668</v>
      </c>
      <c r="AP31" s="25">
        <v>4.2838063439065106</v>
      </c>
      <c r="AQ31" s="26">
        <v>4.2408256880733948</v>
      </c>
      <c r="AR31" s="26">
        <v>4.6996466431095403</v>
      </c>
    </row>
    <row r="32" spans="1:44" s="16" customFormat="1" x14ac:dyDescent="0.25">
      <c r="A32"/>
    </row>
    <row r="33" spans="1:44" s="16" customFormat="1" x14ac:dyDescent="0.25">
      <c r="A33" t="s">
        <v>172</v>
      </c>
      <c r="C33" s="17" t="s">
        <v>170</v>
      </c>
      <c r="D33" s="18">
        <v>1</v>
      </c>
      <c r="E33" s="18">
        <v>2</v>
      </c>
      <c r="F33" s="18">
        <v>3</v>
      </c>
      <c r="G33" s="18">
        <v>5</v>
      </c>
      <c r="H33" s="18">
        <v>6</v>
      </c>
      <c r="I33" s="18">
        <v>7</v>
      </c>
      <c r="J33" s="18">
        <v>8</v>
      </c>
      <c r="K33" s="18">
        <v>10</v>
      </c>
      <c r="L33" s="18">
        <v>13</v>
      </c>
      <c r="M33" s="18">
        <v>14</v>
      </c>
      <c r="N33" s="18">
        <v>15</v>
      </c>
      <c r="O33" s="18">
        <v>16</v>
      </c>
      <c r="P33" s="18">
        <v>17</v>
      </c>
      <c r="Q33" s="18">
        <v>18</v>
      </c>
      <c r="R33" s="18">
        <v>20</v>
      </c>
      <c r="S33" s="18">
        <v>22</v>
      </c>
      <c r="T33" s="18">
        <v>23</v>
      </c>
      <c r="U33" s="18">
        <v>24</v>
      </c>
      <c r="V33" s="18">
        <v>25</v>
      </c>
      <c r="W33" s="18">
        <v>26</v>
      </c>
      <c r="X33" s="18">
        <v>27</v>
      </c>
      <c r="Y33" s="18">
        <v>28</v>
      </c>
      <c r="Z33" s="18">
        <v>30</v>
      </c>
      <c r="AA33" s="18">
        <v>31</v>
      </c>
      <c r="AB33" s="18" t="s">
        <v>6</v>
      </c>
      <c r="AC33" s="18" t="s">
        <v>7</v>
      </c>
      <c r="AD33" s="18" t="s">
        <v>8</v>
      </c>
      <c r="AE33" s="18" t="s">
        <v>9</v>
      </c>
      <c r="AF33" s="18" t="s">
        <v>10</v>
      </c>
      <c r="AG33" s="18" t="s">
        <v>11</v>
      </c>
      <c r="AH33" s="18" t="s">
        <v>12</v>
      </c>
      <c r="AI33" s="18" t="s">
        <v>13</v>
      </c>
      <c r="AJ33" s="18" t="s">
        <v>15</v>
      </c>
      <c r="AK33" s="18" t="s">
        <v>16</v>
      </c>
      <c r="AL33" s="18" t="s">
        <v>2</v>
      </c>
      <c r="AM33" s="18" t="s">
        <v>3</v>
      </c>
      <c r="AN33" s="18" t="s">
        <v>4</v>
      </c>
      <c r="AO33" s="18" t="s">
        <v>5</v>
      </c>
      <c r="AP33" s="19" t="s">
        <v>0</v>
      </c>
      <c r="AQ33" s="19" t="s">
        <v>1</v>
      </c>
      <c r="AR33" s="19" t="s">
        <v>14</v>
      </c>
    </row>
    <row r="34" spans="1:44" s="16" customFormat="1" x14ac:dyDescent="0.25">
      <c r="A34"/>
      <c r="B34" s="16">
        <f t="shared" si="0"/>
        <v>3.4676592454945974</v>
      </c>
      <c r="C34" s="16">
        <v>2001</v>
      </c>
      <c r="D34" s="20">
        <v>3.5736434108527133</v>
      </c>
      <c r="E34" s="20">
        <v>3.8033898305084746</v>
      </c>
      <c r="F34" s="20">
        <v>2.7142857142857144</v>
      </c>
      <c r="G34" s="21">
        <v>2.5034965034965033</v>
      </c>
      <c r="H34" s="20">
        <v>4.3829787234042552</v>
      </c>
      <c r="I34" s="20">
        <v>3.5330882352941178</v>
      </c>
      <c r="J34" s="22">
        <v>2.8173076923076925</v>
      </c>
      <c r="K34" s="20">
        <v>3.5263157894736841</v>
      </c>
      <c r="L34" s="22">
        <v>2.6222222222222222</v>
      </c>
      <c r="M34" s="22">
        <v>2.8</v>
      </c>
      <c r="N34" s="21">
        <v>3.7610619469026547</v>
      </c>
      <c r="O34" s="22">
        <v>4.3571428571428568</v>
      </c>
      <c r="P34" s="22">
        <v>5.1124999999999998</v>
      </c>
      <c r="Q34" s="20">
        <v>3.5021097046413501</v>
      </c>
      <c r="R34" s="22">
        <v>3.8326359832635983</v>
      </c>
      <c r="S34" s="20">
        <v>3.41</v>
      </c>
      <c r="T34" s="22">
        <v>4.4285714285714288</v>
      </c>
      <c r="U34" s="20">
        <v>3.6428571428571428</v>
      </c>
      <c r="V34" s="22">
        <v>3.3333333333333335</v>
      </c>
      <c r="W34" s="23">
        <v>3.2537313432835822</v>
      </c>
      <c r="X34" s="20">
        <v>3.3756906077348066</v>
      </c>
      <c r="Y34" s="22">
        <v>3.5797101449275361</v>
      </c>
      <c r="Z34" s="23">
        <v>4.2173913043478262</v>
      </c>
      <c r="AA34" s="22">
        <v>3.1724137931034484</v>
      </c>
      <c r="AB34" s="20">
        <v>2.3870967741935485</v>
      </c>
      <c r="AC34" s="23">
        <v>3.1739130434782608</v>
      </c>
      <c r="AD34" s="20">
        <v>2.0499999999999998</v>
      </c>
      <c r="AE34" s="20">
        <v>3.790909090909091</v>
      </c>
      <c r="AF34" s="22">
        <v>4.05</v>
      </c>
      <c r="AG34" s="20">
        <v>2.3398058252427183</v>
      </c>
      <c r="AH34" s="23">
        <v>3.2037037037037037</v>
      </c>
      <c r="AI34" s="20">
        <v>3.4827586206896552</v>
      </c>
      <c r="AJ34" s="23">
        <v>3</v>
      </c>
      <c r="AK34" s="22">
        <v>2.9333333333333331</v>
      </c>
      <c r="AL34" s="21">
        <v>2.9896907216494846</v>
      </c>
      <c r="AM34" s="21">
        <v>5.2678571428571432</v>
      </c>
      <c r="AN34" s="23">
        <v>4.0476190476190474</v>
      </c>
      <c r="AO34" s="22">
        <v>3.8571428571428572</v>
      </c>
      <c r="AP34" s="24" t="e">
        <v>#DIV/0!</v>
      </c>
      <c r="AQ34" s="24" t="e">
        <v>#DIV/0!</v>
      </c>
      <c r="AR34" s="24" t="e">
        <v>#DIV/0!</v>
      </c>
    </row>
    <row r="35" spans="1:44" s="16" customFormat="1" x14ac:dyDescent="0.25">
      <c r="A35"/>
      <c r="B35" s="16">
        <f t="shared" si="0"/>
        <v>3.6648753912865732</v>
      </c>
      <c r="C35" s="16">
        <v>2019</v>
      </c>
      <c r="D35" s="20">
        <v>2.7836257309941521</v>
      </c>
      <c r="E35" s="20">
        <v>3.0403587443946187</v>
      </c>
      <c r="F35" s="20">
        <v>2.4848484848484849</v>
      </c>
      <c r="G35" s="21">
        <v>2.6101694915254239</v>
      </c>
      <c r="H35" s="20">
        <v>3.5612244897959182</v>
      </c>
      <c r="I35" s="20">
        <v>3.5</v>
      </c>
      <c r="J35" s="23">
        <v>4.1728395061728394</v>
      </c>
      <c r="K35" s="20">
        <v>2.8719999999999999</v>
      </c>
      <c r="L35" s="22">
        <v>4.625</v>
      </c>
      <c r="M35" s="23">
        <v>4.6185567010309274</v>
      </c>
      <c r="N35" s="21">
        <v>4.2222222222222223</v>
      </c>
      <c r="O35" s="23">
        <v>3.36</v>
      </c>
      <c r="P35" s="23">
        <v>3.9726027397260273</v>
      </c>
      <c r="Q35" s="20">
        <v>3.0510204081632653</v>
      </c>
      <c r="R35" s="23">
        <v>2.9736842105263159</v>
      </c>
      <c r="S35" s="20">
        <v>4.1893939393939394</v>
      </c>
      <c r="T35" s="23">
        <v>4.1090909090909093</v>
      </c>
      <c r="U35" s="20">
        <v>4.1867469879518069</v>
      </c>
      <c r="V35" s="22">
        <v>4.4210526315789478</v>
      </c>
      <c r="W35" s="23">
        <v>4.666666666666667</v>
      </c>
      <c r="X35" s="20">
        <v>4.191011235955056</v>
      </c>
      <c r="Y35" s="23">
        <v>3.7708333333333335</v>
      </c>
      <c r="Z35" s="23">
        <v>4.0909090909090908</v>
      </c>
      <c r="AA35" s="23">
        <v>3.4313725490196076</v>
      </c>
      <c r="AB35" s="20">
        <v>4.1513513513513516</v>
      </c>
      <c r="AC35" s="23">
        <v>3.6046511627906979</v>
      </c>
      <c r="AD35" s="20">
        <v>3.1111111111111112</v>
      </c>
      <c r="AE35" s="20">
        <v>3.0108695652173911</v>
      </c>
      <c r="AF35" s="23">
        <v>3.6385542168674698</v>
      </c>
      <c r="AG35" s="20">
        <v>3.8307692307692309</v>
      </c>
      <c r="AH35" s="23">
        <v>4.3529411764705879</v>
      </c>
      <c r="AI35" s="20">
        <v>3.4938271604938271</v>
      </c>
      <c r="AJ35" s="23">
        <v>3.3111111111111109</v>
      </c>
      <c r="AK35" s="23">
        <v>3.3095238095238093</v>
      </c>
      <c r="AL35" s="21">
        <v>3.5833333333333335</v>
      </c>
      <c r="AM35" s="21">
        <v>3.2478632478632479</v>
      </c>
      <c r="AN35" s="23">
        <v>3.081967213114754</v>
      </c>
      <c r="AO35" s="23">
        <v>3.8392857142857144</v>
      </c>
      <c r="AP35" s="25">
        <v>2.9545454545454546</v>
      </c>
      <c r="AQ35" s="26">
        <v>3.2794117647058822</v>
      </c>
      <c r="AR35" s="26">
        <v>3.9591836734693877</v>
      </c>
    </row>
    <row r="36" spans="1:44" s="16" customFormat="1" x14ac:dyDescent="0.25">
      <c r="A36"/>
      <c r="B36" s="16">
        <f t="shared" si="0"/>
        <v>3.8116312006836224</v>
      </c>
      <c r="C36" s="16">
        <v>2021</v>
      </c>
      <c r="D36" s="20">
        <v>3.3146853146853146</v>
      </c>
      <c r="E36" s="20">
        <v>3.1230769230769231</v>
      </c>
      <c r="F36" s="20">
        <v>3.3375796178343951</v>
      </c>
      <c r="G36" s="21">
        <v>2.9266304347826089</v>
      </c>
      <c r="H36" s="20">
        <v>3.8716216216216215</v>
      </c>
      <c r="I36" s="20">
        <v>3.2521739130434781</v>
      </c>
      <c r="J36" s="23">
        <v>4.4186046511627906</v>
      </c>
      <c r="K36" s="27" t="e">
        <v>#DIV/0!</v>
      </c>
      <c r="L36" s="22">
        <v>4.3607594936708862</v>
      </c>
      <c r="M36" s="23">
        <v>3.9194139194139193</v>
      </c>
      <c r="N36" s="21">
        <v>3.3043478260869565</v>
      </c>
      <c r="O36" s="23">
        <v>3.0590551181102361</v>
      </c>
      <c r="P36" s="23">
        <v>3.8539823008849559</v>
      </c>
      <c r="Q36" s="20">
        <v>3.3798283261802573</v>
      </c>
      <c r="R36" s="23">
        <v>4.2427745664739884</v>
      </c>
      <c r="S36" s="20">
        <v>4.2541666666666664</v>
      </c>
      <c r="T36" s="23">
        <v>4.381720430107527</v>
      </c>
      <c r="U36" s="20">
        <v>5.0523415977961434</v>
      </c>
      <c r="V36" s="22">
        <v>4.7710280373831777</v>
      </c>
      <c r="W36" s="23">
        <v>4.0045454545454549</v>
      </c>
      <c r="X36" s="20">
        <v>4.3582554517133953</v>
      </c>
      <c r="Y36" s="23">
        <v>3.9615384615384617</v>
      </c>
      <c r="Z36" s="23">
        <v>3.116504854368932</v>
      </c>
      <c r="AA36" s="23">
        <v>3.7602523659305995</v>
      </c>
      <c r="AB36" s="20">
        <v>3.8307291666666665</v>
      </c>
      <c r="AC36" s="23">
        <v>2.8319999999999999</v>
      </c>
      <c r="AD36" s="20">
        <v>3.4137931034482758</v>
      </c>
      <c r="AE36" s="20">
        <v>3.4626865671641789</v>
      </c>
      <c r="AF36" s="23">
        <v>3.9220338983050849</v>
      </c>
      <c r="AG36" s="20">
        <v>4.7032967032967035</v>
      </c>
      <c r="AH36" s="23">
        <v>3.6115702479338845</v>
      </c>
      <c r="AI36" s="20">
        <v>3.7282321899736148</v>
      </c>
      <c r="AJ36" s="23">
        <v>3.9584775086505188</v>
      </c>
      <c r="AK36" s="23">
        <v>3.3145539906103285</v>
      </c>
      <c r="AL36" s="21">
        <v>4.2035087719298243</v>
      </c>
      <c r="AM36" s="21">
        <v>5.0408602150537636</v>
      </c>
      <c r="AN36" s="23">
        <v>3.0588235294117645</v>
      </c>
      <c r="AO36" s="23">
        <v>3.924901185770751</v>
      </c>
      <c r="AP36" s="25">
        <v>3.046744574290484</v>
      </c>
      <c r="AQ36" s="26">
        <v>3.7041284403669725</v>
      </c>
      <c r="AR36" s="26">
        <v>4.2120141342756181</v>
      </c>
    </row>
    <row r="37" spans="1:44" s="16" customFormat="1" x14ac:dyDescent="0.25">
      <c r="A37"/>
    </row>
    <row r="38" spans="1:44" s="16" customFormat="1" x14ac:dyDescent="0.25">
      <c r="A38" t="s">
        <v>173</v>
      </c>
      <c r="C38" s="17" t="s">
        <v>170</v>
      </c>
      <c r="D38" s="18">
        <v>1</v>
      </c>
      <c r="E38" s="18">
        <v>2</v>
      </c>
      <c r="F38" s="18">
        <v>3</v>
      </c>
      <c r="G38" s="18">
        <v>5</v>
      </c>
      <c r="H38" s="18">
        <v>6</v>
      </c>
      <c r="I38" s="18">
        <v>7</v>
      </c>
      <c r="J38" s="18">
        <v>8</v>
      </c>
      <c r="K38" s="18">
        <v>10</v>
      </c>
      <c r="L38" s="18">
        <v>13</v>
      </c>
      <c r="M38" s="18">
        <v>14</v>
      </c>
      <c r="N38" s="18">
        <v>15</v>
      </c>
      <c r="O38" s="18">
        <v>16</v>
      </c>
      <c r="P38" s="18">
        <v>17</v>
      </c>
      <c r="Q38" s="18">
        <v>18</v>
      </c>
      <c r="R38" s="18">
        <v>20</v>
      </c>
      <c r="S38" s="18">
        <v>22</v>
      </c>
      <c r="T38" s="18">
        <v>23</v>
      </c>
      <c r="U38" s="18">
        <v>24</v>
      </c>
      <c r="V38" s="18">
        <v>25</v>
      </c>
      <c r="W38" s="18">
        <v>26</v>
      </c>
      <c r="X38" s="18">
        <v>27</v>
      </c>
      <c r="Y38" s="18">
        <v>28</v>
      </c>
      <c r="Z38" s="18">
        <v>30</v>
      </c>
      <c r="AA38" s="18">
        <v>31</v>
      </c>
      <c r="AB38" s="18" t="s">
        <v>6</v>
      </c>
      <c r="AC38" s="18" t="s">
        <v>7</v>
      </c>
      <c r="AD38" s="18" t="s">
        <v>8</v>
      </c>
      <c r="AE38" s="18" t="s">
        <v>9</v>
      </c>
      <c r="AF38" s="18" t="s">
        <v>10</v>
      </c>
      <c r="AG38" s="18" t="s">
        <v>11</v>
      </c>
      <c r="AH38" s="18" t="s">
        <v>12</v>
      </c>
      <c r="AI38" s="18" t="s">
        <v>13</v>
      </c>
      <c r="AJ38" s="18" t="s">
        <v>15</v>
      </c>
      <c r="AK38" s="18" t="s">
        <v>16</v>
      </c>
      <c r="AL38" s="18" t="s">
        <v>2</v>
      </c>
      <c r="AM38" s="18" t="s">
        <v>3</v>
      </c>
      <c r="AN38" s="18" t="s">
        <v>4</v>
      </c>
      <c r="AO38" s="18" t="s">
        <v>5</v>
      </c>
      <c r="AP38" s="19" t="s">
        <v>0</v>
      </c>
      <c r="AQ38" s="19" t="s">
        <v>1</v>
      </c>
      <c r="AR38" s="19" t="s">
        <v>14</v>
      </c>
    </row>
    <row r="39" spans="1:44" s="16" customFormat="1" x14ac:dyDescent="0.25">
      <c r="A39"/>
      <c r="B39" s="16">
        <f t="shared" si="0"/>
        <v>2.1410031134905609</v>
      </c>
      <c r="C39" s="16">
        <v>2001</v>
      </c>
      <c r="D39" s="20">
        <v>2.1627906976744184</v>
      </c>
      <c r="E39" s="20">
        <v>2.1457627118644069</v>
      </c>
      <c r="F39" s="20">
        <v>2.2941176470588234</v>
      </c>
      <c r="G39" s="21">
        <v>2.3566433566433567</v>
      </c>
      <c r="H39" s="20">
        <v>2.0585106382978724</v>
      </c>
      <c r="I39" s="20">
        <v>2.1139705882352939</v>
      </c>
      <c r="J39" s="22">
        <v>2.3076923076923075</v>
      </c>
      <c r="K39" s="20">
        <v>2.1818181818181817</v>
      </c>
      <c r="L39" s="22">
        <v>2.3555555555555556</v>
      </c>
      <c r="M39" s="22">
        <v>2.323809523809524</v>
      </c>
      <c r="N39" s="21">
        <v>2.0265486725663715</v>
      </c>
      <c r="O39" s="22">
        <v>1.9523809523809523</v>
      </c>
      <c r="P39" s="22">
        <v>1.7749999999999999</v>
      </c>
      <c r="Q39" s="20">
        <v>2.1814345991561179</v>
      </c>
      <c r="R39" s="22">
        <v>2.2050209205020921</v>
      </c>
      <c r="S39" s="20">
        <v>2.09</v>
      </c>
      <c r="T39" s="22">
        <v>1.8351648351648351</v>
      </c>
      <c r="U39" s="20">
        <v>2.1285714285714286</v>
      </c>
      <c r="V39" s="22">
        <v>2.1746031746031744</v>
      </c>
      <c r="W39" s="23">
        <v>2.0149253731343282</v>
      </c>
      <c r="X39" s="20">
        <v>2.1215469613259668</v>
      </c>
      <c r="Y39" s="22">
        <v>2.0507246376811592</v>
      </c>
      <c r="Z39" s="23">
        <v>1.826086956521739</v>
      </c>
      <c r="AA39" s="22">
        <v>2.1625615763546797</v>
      </c>
      <c r="AB39" s="20">
        <v>2.4387096774193546</v>
      </c>
      <c r="AC39" s="23">
        <v>2.0217391304347827</v>
      </c>
      <c r="AD39" s="20">
        <v>2.5</v>
      </c>
      <c r="AE39" s="20">
        <v>2.2000000000000002</v>
      </c>
      <c r="AF39" s="22">
        <v>2.0874999999999999</v>
      </c>
      <c r="AG39" s="20">
        <v>2.6990291262135924</v>
      </c>
      <c r="AH39" s="23">
        <v>2</v>
      </c>
      <c r="AI39" s="20">
        <v>2.2931034482758621</v>
      </c>
      <c r="AJ39" s="23">
        <v>2</v>
      </c>
      <c r="AK39" s="22">
        <v>2.2666666666666666</v>
      </c>
      <c r="AL39" s="21">
        <v>2.3505154639175259</v>
      </c>
      <c r="AM39" s="21">
        <v>1.7321428571428572</v>
      </c>
      <c r="AN39" s="23">
        <v>1.9523809523809523</v>
      </c>
      <c r="AO39" s="22">
        <v>2.0119047619047619</v>
      </c>
      <c r="AP39" s="24" t="e">
        <v>#DIV/0!</v>
      </c>
      <c r="AQ39" s="24" t="e">
        <v>#DIV/0!</v>
      </c>
      <c r="AR39" s="24" t="e">
        <v>#DIV/0!</v>
      </c>
    </row>
    <row r="40" spans="1:44" s="16" customFormat="1" x14ac:dyDescent="0.25">
      <c r="A40"/>
      <c r="B40" s="16">
        <f t="shared" si="0"/>
        <v>2.2611345777656546</v>
      </c>
      <c r="C40" s="16">
        <v>2019</v>
      </c>
      <c r="D40" s="20">
        <v>2.5847953216374271</v>
      </c>
      <c r="E40" s="20">
        <v>2.5515695067264574</v>
      </c>
      <c r="F40" s="20">
        <v>2.6363636363636362</v>
      </c>
      <c r="G40" s="21">
        <v>2.3728813559322033</v>
      </c>
      <c r="H40" s="20">
        <v>2.2142857142857144</v>
      </c>
      <c r="I40" s="20">
        <v>2.3020833333333335</v>
      </c>
      <c r="J40" s="23">
        <v>2.3456790123456792</v>
      </c>
      <c r="K40" s="20">
        <v>2.52</v>
      </c>
      <c r="L40" s="22">
        <v>1.9583333333333333</v>
      </c>
      <c r="M40" s="23">
        <v>2.1855670103092781</v>
      </c>
      <c r="N40" s="21">
        <v>2</v>
      </c>
      <c r="O40" s="23">
        <v>2.4</v>
      </c>
      <c r="P40" s="23">
        <v>2.3561643835616439</v>
      </c>
      <c r="Q40" s="20">
        <v>2.6071428571428572</v>
      </c>
      <c r="R40" s="23">
        <v>2.3815789473684212</v>
      </c>
      <c r="S40" s="20">
        <v>2.1666666666666665</v>
      </c>
      <c r="T40" s="23">
        <v>2.2363636363636363</v>
      </c>
      <c r="U40" s="20">
        <v>2.1385542168674698</v>
      </c>
      <c r="V40" s="22">
        <v>2.0263157894736841</v>
      </c>
      <c r="W40" s="23">
        <v>1.9583333333333333</v>
      </c>
      <c r="X40" s="20">
        <v>2.0561797752808988</v>
      </c>
      <c r="Y40" s="23">
        <v>2.2916666666666665</v>
      </c>
      <c r="Z40" s="23">
        <v>2</v>
      </c>
      <c r="AA40" s="23">
        <v>2.3725490196078431</v>
      </c>
      <c r="AB40" s="20">
        <v>2.2000000000000002</v>
      </c>
      <c r="AC40" s="23">
        <v>2.0930232558139537</v>
      </c>
      <c r="AD40" s="20">
        <v>2.4545454545454546</v>
      </c>
      <c r="AE40" s="20">
        <v>2.5108695652173911</v>
      </c>
      <c r="AF40" s="23">
        <v>2.2891566265060241</v>
      </c>
      <c r="AG40" s="20">
        <v>2.1538461538461537</v>
      </c>
      <c r="AH40" s="23">
        <v>1.9411764705882353</v>
      </c>
      <c r="AI40" s="20">
        <v>2.1728395061728394</v>
      </c>
      <c r="AJ40" s="23">
        <v>2.2888888888888888</v>
      </c>
      <c r="AK40" s="23">
        <v>2.2142857142857144</v>
      </c>
      <c r="AL40" s="21">
        <v>2.3333333333333335</v>
      </c>
      <c r="AM40" s="21">
        <v>2.324786324786325</v>
      </c>
      <c r="AN40" s="23">
        <v>2.3278688524590163</v>
      </c>
      <c r="AO40" s="23">
        <v>2.2142857142857144</v>
      </c>
      <c r="AP40" s="25">
        <v>2.6272727272727274</v>
      </c>
      <c r="AQ40" s="26">
        <v>2.4926470588235294</v>
      </c>
      <c r="AR40" s="26">
        <v>2.2551020408163267</v>
      </c>
    </row>
    <row r="41" spans="1:44" s="16" customFormat="1" x14ac:dyDescent="0.25">
      <c r="A41"/>
      <c r="B41" s="16">
        <f t="shared" si="0"/>
        <v>2.250870717561261</v>
      </c>
      <c r="C41" s="16">
        <v>2021</v>
      </c>
      <c r="D41" s="20">
        <v>2.3776223776223775</v>
      </c>
      <c r="E41" s="20">
        <v>2.4205128205128204</v>
      </c>
      <c r="F41" s="20">
        <v>2.4363057324840764</v>
      </c>
      <c r="G41" s="21">
        <v>2.5407608695652173</v>
      </c>
      <c r="H41" s="20">
        <v>2.2972972972972974</v>
      </c>
      <c r="I41" s="20">
        <v>2.4478260869565216</v>
      </c>
      <c r="J41" s="23">
        <v>2.1220930232558142</v>
      </c>
      <c r="K41" s="27" t="e">
        <v>#DIV/0!</v>
      </c>
      <c r="L41" s="22">
        <v>2.0886075949367089</v>
      </c>
      <c r="M41" s="23">
        <v>2.2673992673992673</v>
      </c>
      <c r="N41" s="21">
        <v>2.2826086956521738</v>
      </c>
      <c r="O41" s="23">
        <v>2.5393700787401574</v>
      </c>
      <c r="P41" s="23">
        <v>2.3008849557522124</v>
      </c>
      <c r="Q41" s="20">
        <v>2.5321888412017168</v>
      </c>
      <c r="R41" s="23">
        <v>2.1329479768786128</v>
      </c>
      <c r="S41" s="20">
        <v>2.0874999999999999</v>
      </c>
      <c r="T41" s="23">
        <v>1.9946236559139785</v>
      </c>
      <c r="U41" s="20">
        <v>1.9256198347107438</v>
      </c>
      <c r="V41" s="22">
        <v>1.9532710280373833</v>
      </c>
      <c r="W41" s="23">
        <v>2.2227272727272727</v>
      </c>
      <c r="X41" s="20">
        <v>2.1682242990654204</v>
      </c>
      <c r="Y41" s="23">
        <v>2.2403846153846154</v>
      </c>
      <c r="Z41" s="23">
        <v>2.3300970873786406</v>
      </c>
      <c r="AA41" s="23">
        <v>2.2965299684542586</v>
      </c>
      <c r="AB41" s="20">
        <v>2.3333333333333335</v>
      </c>
      <c r="AC41" s="23">
        <v>2.3439999999999999</v>
      </c>
      <c r="AD41" s="20">
        <v>2.3601532567049808</v>
      </c>
      <c r="AE41" s="20">
        <v>2.3619402985074629</v>
      </c>
      <c r="AF41" s="23">
        <v>2.2135593220338983</v>
      </c>
      <c r="AG41" s="20">
        <v>1.9890109890109891</v>
      </c>
      <c r="AH41" s="23">
        <v>2.4710743801652892</v>
      </c>
      <c r="AI41" s="20">
        <v>2.3562005277044853</v>
      </c>
      <c r="AJ41" s="23">
        <v>2.2110726643598615</v>
      </c>
      <c r="AK41" s="23">
        <v>2.39906103286385</v>
      </c>
      <c r="AL41" s="21">
        <v>2.0701754385964914</v>
      </c>
      <c r="AM41" s="21">
        <v>1.9419354838709677</v>
      </c>
      <c r="AN41" s="23">
        <v>2</v>
      </c>
      <c r="AO41" s="23">
        <v>2.2252964426877471</v>
      </c>
      <c r="AP41" s="25">
        <v>2.5175292153589317</v>
      </c>
      <c r="AQ41" s="26">
        <v>2.3577981651376145</v>
      </c>
      <c r="AR41" s="26">
        <v>2.2049469964664312</v>
      </c>
    </row>
    <row r="42" spans="1:44" s="16" customFormat="1" x14ac:dyDescent="0.25">
      <c r="A42"/>
    </row>
    <row r="43" spans="1:44" s="16" customFormat="1" x14ac:dyDescent="0.25">
      <c r="A43" t="s">
        <v>174</v>
      </c>
      <c r="C43" s="17" t="s">
        <v>170</v>
      </c>
      <c r="D43" s="18">
        <v>1</v>
      </c>
      <c r="E43" s="18">
        <v>2</v>
      </c>
      <c r="F43" s="18">
        <v>3</v>
      </c>
      <c r="G43" s="18">
        <v>5</v>
      </c>
      <c r="H43" s="18">
        <v>6</v>
      </c>
      <c r="I43" s="18">
        <v>7</v>
      </c>
      <c r="J43" s="18">
        <v>8</v>
      </c>
      <c r="K43" s="18">
        <v>10</v>
      </c>
      <c r="L43" s="18">
        <v>13</v>
      </c>
      <c r="M43" s="18">
        <v>14</v>
      </c>
      <c r="N43" s="18">
        <v>15</v>
      </c>
      <c r="O43" s="18">
        <v>16</v>
      </c>
      <c r="P43" s="18">
        <v>17</v>
      </c>
      <c r="Q43" s="18">
        <v>18</v>
      </c>
      <c r="R43" s="18">
        <v>20</v>
      </c>
      <c r="S43" s="18">
        <v>22</v>
      </c>
      <c r="T43" s="18">
        <v>23</v>
      </c>
      <c r="U43" s="18">
        <v>24</v>
      </c>
      <c r="V43" s="18">
        <v>25</v>
      </c>
      <c r="W43" s="18">
        <v>26</v>
      </c>
      <c r="X43" s="18">
        <v>27</v>
      </c>
      <c r="Y43" s="18">
        <v>28</v>
      </c>
      <c r="Z43" s="18">
        <v>30</v>
      </c>
      <c r="AA43" s="18">
        <v>31</v>
      </c>
      <c r="AB43" s="18" t="s">
        <v>6</v>
      </c>
      <c r="AC43" s="18" t="s">
        <v>7</v>
      </c>
      <c r="AD43" s="18" t="s">
        <v>8</v>
      </c>
      <c r="AE43" s="18" t="s">
        <v>9</v>
      </c>
      <c r="AF43" s="18" t="s">
        <v>10</v>
      </c>
      <c r="AG43" s="18" t="s">
        <v>11</v>
      </c>
      <c r="AH43" s="18" t="s">
        <v>12</v>
      </c>
      <c r="AI43" s="18" t="s">
        <v>13</v>
      </c>
      <c r="AJ43" s="18" t="s">
        <v>15</v>
      </c>
      <c r="AK43" s="18" t="s">
        <v>16</v>
      </c>
      <c r="AL43" s="18" t="s">
        <v>2</v>
      </c>
      <c r="AM43" s="18" t="s">
        <v>3</v>
      </c>
      <c r="AN43" s="18" t="s">
        <v>4</v>
      </c>
      <c r="AO43" s="18" t="s">
        <v>5</v>
      </c>
      <c r="AP43" s="19" t="s">
        <v>0</v>
      </c>
      <c r="AQ43" s="19" t="s">
        <v>1</v>
      </c>
      <c r="AR43" s="19" t="s">
        <v>14</v>
      </c>
    </row>
    <row r="44" spans="1:44" s="16" customFormat="1" x14ac:dyDescent="0.25">
      <c r="A44"/>
      <c r="B44" s="16">
        <f t="shared" si="0"/>
        <v>2.781115834564043</v>
      </c>
      <c r="C44" s="16">
        <v>2001</v>
      </c>
      <c r="D44" s="20">
        <v>2.9689922480620154</v>
      </c>
      <c r="E44" s="20">
        <v>2.8033898305084746</v>
      </c>
      <c r="F44" s="20">
        <v>2.7899159663865545</v>
      </c>
      <c r="G44" s="21">
        <v>2.1888111888111887</v>
      </c>
      <c r="H44" s="20">
        <v>2.9255319148936172</v>
      </c>
      <c r="I44" s="20">
        <v>3.0367647058823528</v>
      </c>
      <c r="J44" s="22">
        <v>2.4230769230769229</v>
      </c>
      <c r="K44" s="20">
        <v>2.6889952153110048</v>
      </c>
      <c r="L44" s="22">
        <v>2.0444444444444443</v>
      </c>
      <c r="M44" s="22">
        <v>2.4285714285714284</v>
      </c>
      <c r="N44" s="21">
        <v>2.6814159292035398</v>
      </c>
      <c r="O44" s="22">
        <v>2.8333333333333335</v>
      </c>
      <c r="P44" s="22">
        <v>2.9125000000000001</v>
      </c>
      <c r="Q44" s="20">
        <v>2.8649789029535864</v>
      </c>
      <c r="R44" s="22">
        <v>2.8033472803347279</v>
      </c>
      <c r="S44" s="20">
        <v>2.69</v>
      </c>
      <c r="T44" s="22">
        <v>3.1428571428571428</v>
      </c>
      <c r="U44" s="20">
        <v>2.9428571428571431</v>
      </c>
      <c r="V44" s="22">
        <v>2.8412698412698414</v>
      </c>
      <c r="W44" s="23">
        <v>3.2985074626865671</v>
      </c>
      <c r="X44" s="20">
        <v>2.9005524861878453</v>
      </c>
      <c r="Y44" s="22">
        <v>3.0108695652173911</v>
      </c>
      <c r="Z44" s="23">
        <v>3.4347826086956523</v>
      </c>
      <c r="AA44" s="22">
        <v>2.6157635467980294</v>
      </c>
      <c r="AB44" s="20">
        <v>2.096774193548387</v>
      </c>
      <c r="AC44" s="23">
        <v>3.152173913043478</v>
      </c>
      <c r="AD44" s="20">
        <v>1.75</v>
      </c>
      <c r="AE44" s="20">
        <v>2.540909090909091</v>
      </c>
      <c r="AF44" s="22">
        <v>3.0874999999999999</v>
      </c>
      <c r="AG44" s="20">
        <v>1.854368932038835</v>
      </c>
      <c r="AH44" s="23">
        <v>3.2222222222222223</v>
      </c>
      <c r="AI44" s="20">
        <v>2.9224137931034484</v>
      </c>
      <c r="AJ44" s="23">
        <v>3.3636363636363638</v>
      </c>
      <c r="AK44" s="22">
        <v>2.2833333333333332</v>
      </c>
      <c r="AL44" s="21">
        <v>2.5206185567010309</v>
      </c>
      <c r="AM44" s="21">
        <v>3.2589285714285716</v>
      </c>
      <c r="AN44" s="23">
        <v>3.2063492063492065</v>
      </c>
      <c r="AO44" s="22">
        <v>3.0595238095238093</v>
      </c>
      <c r="AP44" s="24" t="e">
        <v>#DIV/0!</v>
      </c>
      <c r="AQ44" s="24" t="e">
        <v>#DIV/0!</v>
      </c>
      <c r="AR44" s="24" t="e">
        <v>#DIV/0!</v>
      </c>
    </row>
    <row r="45" spans="1:44" s="16" customFormat="1" x14ac:dyDescent="0.25">
      <c r="A45"/>
      <c r="B45" s="16">
        <f t="shared" si="0"/>
        <v>2.6177068397177115</v>
      </c>
      <c r="C45" s="16">
        <v>2019</v>
      </c>
      <c r="D45" s="20">
        <v>2.0233918128654973</v>
      </c>
      <c r="E45" s="20">
        <v>2.116591928251121</v>
      </c>
      <c r="F45" s="20">
        <v>1.8333333333333333</v>
      </c>
      <c r="G45" s="21">
        <v>2.8644067796610169</v>
      </c>
      <c r="H45" s="20">
        <v>2.4081632653061225</v>
      </c>
      <c r="I45" s="20">
        <v>2.75</v>
      </c>
      <c r="J45" s="23">
        <v>2.3333333333333335</v>
      </c>
      <c r="K45" s="20">
        <v>2.04</v>
      </c>
      <c r="L45" s="22">
        <v>2.7083333333333335</v>
      </c>
      <c r="M45" s="23">
        <v>2.6288659793814433</v>
      </c>
      <c r="N45" s="21">
        <v>2.8888888888888888</v>
      </c>
      <c r="O45" s="23">
        <v>2.2400000000000002</v>
      </c>
      <c r="P45" s="23">
        <v>2.3698630136986303</v>
      </c>
      <c r="Q45" s="20">
        <v>1.9081632653061225</v>
      </c>
      <c r="R45" s="23">
        <v>2.5</v>
      </c>
      <c r="S45" s="20">
        <v>2.5757575757575757</v>
      </c>
      <c r="T45" s="23">
        <v>2.6181818181818182</v>
      </c>
      <c r="U45" s="20">
        <v>2.7048192771084336</v>
      </c>
      <c r="V45" s="22">
        <v>3.236842105263158</v>
      </c>
      <c r="W45" s="23">
        <v>3.25</v>
      </c>
      <c r="X45" s="20">
        <v>3.393258426966292</v>
      </c>
      <c r="Y45" s="23">
        <v>2.6458333333333335</v>
      </c>
      <c r="Z45" s="23">
        <v>3.5454545454545454</v>
      </c>
      <c r="AA45" s="23">
        <v>2.2549019607843137</v>
      </c>
      <c r="AB45" s="20">
        <v>2.5135135135135136</v>
      </c>
      <c r="AC45" s="23">
        <v>3.2093023255813953</v>
      </c>
      <c r="AD45" s="20">
        <v>2.4949494949494948</v>
      </c>
      <c r="AE45" s="20">
        <v>1.9456521739130435</v>
      </c>
      <c r="AF45" s="23">
        <v>2.5542168674698793</v>
      </c>
      <c r="AG45" s="20">
        <v>2.8923076923076922</v>
      </c>
      <c r="AH45" s="23">
        <v>3.0588235294117645</v>
      </c>
      <c r="AI45" s="20">
        <v>2.7407407407407409</v>
      </c>
      <c r="AJ45" s="23">
        <v>2.6222222222222222</v>
      </c>
      <c r="AK45" s="23">
        <v>3.0357142857142856</v>
      </c>
      <c r="AL45" s="21">
        <v>2.4166666666666665</v>
      </c>
      <c r="AM45" s="21">
        <v>2.4871794871794872</v>
      </c>
      <c r="AN45" s="23">
        <v>2.442622950819672</v>
      </c>
      <c r="AO45" s="23">
        <v>2.6428571428571428</v>
      </c>
      <c r="AP45" s="25">
        <v>1.9318181818181819</v>
      </c>
      <c r="AQ45" s="26">
        <v>2.3676470588235294</v>
      </c>
      <c r="AR45" s="26">
        <v>2.5</v>
      </c>
    </row>
    <row r="46" spans="1:44" s="16" customFormat="1" x14ac:dyDescent="0.25">
      <c r="A46"/>
      <c r="B46" s="16">
        <f t="shared" si="0"/>
        <v>2.680602654807787</v>
      </c>
      <c r="C46" s="16">
        <v>2021</v>
      </c>
      <c r="D46" s="20">
        <v>2.6328671328671329</v>
      </c>
      <c r="E46" s="20">
        <v>2.4717948717948719</v>
      </c>
      <c r="F46" s="20">
        <v>2.3980891719745223</v>
      </c>
      <c r="G46" s="21">
        <v>3.3233695652173911</v>
      </c>
      <c r="H46" s="20">
        <v>2.5202702702702702</v>
      </c>
      <c r="I46" s="20">
        <v>2.2478260869565219</v>
      </c>
      <c r="J46" s="23">
        <v>2.8401162790697674</v>
      </c>
      <c r="K46" s="27" t="e">
        <v>#DIV/0!</v>
      </c>
      <c r="L46" s="22">
        <v>2.5949367088607596</v>
      </c>
      <c r="M46" s="23">
        <v>2.4945054945054945</v>
      </c>
      <c r="N46" s="21">
        <v>2.5652173913043477</v>
      </c>
      <c r="O46" s="23">
        <v>2.4488188976377954</v>
      </c>
      <c r="P46" s="23">
        <v>2.4026548672566372</v>
      </c>
      <c r="Q46" s="20">
        <v>2.0836909871244633</v>
      </c>
      <c r="R46" s="23">
        <v>2.8872832369942198</v>
      </c>
      <c r="S46" s="20">
        <v>2.8875000000000002</v>
      </c>
      <c r="T46" s="23">
        <v>3.021505376344086</v>
      </c>
      <c r="U46" s="20">
        <v>3.0826446280991737</v>
      </c>
      <c r="V46" s="22">
        <v>2.8084112149532712</v>
      </c>
      <c r="W46" s="23">
        <v>2.5318181818181817</v>
      </c>
      <c r="X46" s="20">
        <v>2.8816199376947043</v>
      </c>
      <c r="Y46" s="23">
        <v>2.9230769230769229</v>
      </c>
      <c r="Z46" s="23">
        <v>2.766990291262136</v>
      </c>
      <c r="AA46" s="23">
        <v>2.4353312302839116</v>
      </c>
      <c r="AB46" s="20">
        <v>2.5703125</v>
      </c>
      <c r="AC46" s="23">
        <v>2.56</v>
      </c>
      <c r="AD46" s="20">
        <v>2.524904214559387</v>
      </c>
      <c r="AE46" s="20">
        <v>2.5186567164179103</v>
      </c>
      <c r="AF46" s="23">
        <v>2.7525423728813561</v>
      </c>
      <c r="AG46" s="20">
        <v>3.0769230769230771</v>
      </c>
      <c r="AH46" s="23">
        <v>2.165289256198347</v>
      </c>
      <c r="AI46" s="20">
        <v>2.3034300791556728</v>
      </c>
      <c r="AJ46" s="23">
        <v>2.6401384083044981</v>
      </c>
      <c r="AK46" s="23">
        <v>2.3145539906103285</v>
      </c>
      <c r="AL46" s="21">
        <v>2.8421052631578947</v>
      </c>
      <c r="AM46" s="21">
        <v>2.9655913978494626</v>
      </c>
      <c r="AN46" s="23">
        <v>3.7647058823529411</v>
      </c>
      <c r="AO46" s="23">
        <v>2.9328063241106719</v>
      </c>
      <c r="AP46" s="25">
        <v>2.357262103505843</v>
      </c>
      <c r="AQ46" s="26">
        <v>2.7064220183486238</v>
      </c>
      <c r="AR46" s="26">
        <v>2.6395759717314489</v>
      </c>
    </row>
    <row r="48" spans="1:44" x14ac:dyDescent="0.25">
      <c r="D48" s="28" t="s">
        <v>175</v>
      </c>
      <c r="E48" s="28"/>
      <c r="F48" s="28"/>
      <c r="G48" s="28"/>
      <c r="H48" s="28"/>
      <c r="J48" s="29" t="s">
        <v>176</v>
      </c>
      <c r="M48" s="29" t="s">
        <v>176</v>
      </c>
      <c r="O48" s="29" t="s">
        <v>176</v>
      </c>
      <c r="P48" s="29" t="s">
        <v>176</v>
      </c>
      <c r="R48" s="29" t="s">
        <v>176</v>
      </c>
      <c r="T48" s="29" t="s">
        <v>176</v>
      </c>
      <c r="Y48" s="29" t="s">
        <v>176</v>
      </c>
      <c r="AA48" s="29" t="s">
        <v>176</v>
      </c>
      <c r="AF48" s="29" t="s">
        <v>176</v>
      </c>
      <c r="AK48" s="29" t="s">
        <v>176</v>
      </c>
      <c r="AO48" s="29" t="s">
        <v>176</v>
      </c>
    </row>
    <row r="49" spans="1:44" x14ac:dyDescent="0.25">
      <c r="K49" s="29"/>
      <c r="AP49" s="29"/>
      <c r="AQ49" s="29"/>
      <c r="AR49" s="29"/>
    </row>
    <row r="50" spans="1:44" ht="18.75" x14ac:dyDescent="0.3">
      <c r="A50" s="30" t="s">
        <v>177</v>
      </c>
    </row>
    <row r="51" spans="1:44" ht="15.75" thickBot="1" x14ac:dyDescent="0.3"/>
    <row r="52" spans="1:44" x14ac:dyDescent="0.25">
      <c r="A52" s="31" t="s">
        <v>178</v>
      </c>
      <c r="B52" s="31"/>
      <c r="C52" s="32"/>
      <c r="D52" s="32"/>
      <c r="E52" s="32"/>
      <c r="F52" s="32"/>
      <c r="G52" s="33"/>
      <c r="H52" s="31"/>
      <c r="I52" s="32"/>
      <c r="J52" s="32"/>
      <c r="K52" s="32"/>
      <c r="L52" s="32"/>
      <c r="M52" s="33"/>
      <c r="N52" s="31"/>
      <c r="O52" s="32"/>
      <c r="P52" s="32"/>
      <c r="Q52" s="32"/>
      <c r="R52" s="32"/>
      <c r="S52" s="33"/>
      <c r="U52" s="34" t="s">
        <v>179</v>
      </c>
      <c r="V52" s="32"/>
      <c r="W52" s="32"/>
      <c r="X52" s="32"/>
      <c r="Y52" s="32"/>
      <c r="Z52" s="32"/>
      <c r="AA52" s="33"/>
    </row>
    <row r="53" spans="1:44" x14ac:dyDescent="0.25">
      <c r="A53" s="35"/>
      <c r="B53" s="92">
        <v>2001</v>
      </c>
      <c r="C53" s="93"/>
      <c r="D53" s="93"/>
      <c r="E53" s="93"/>
      <c r="F53" s="93"/>
      <c r="G53" s="94"/>
      <c r="H53" s="92">
        <v>2019</v>
      </c>
      <c r="I53" s="93"/>
      <c r="J53" s="93"/>
      <c r="K53" s="93"/>
      <c r="L53" s="93"/>
      <c r="M53" s="94"/>
      <c r="N53" s="92">
        <v>2021</v>
      </c>
      <c r="O53" s="93"/>
      <c r="P53" s="93"/>
      <c r="Q53" s="93"/>
      <c r="R53" s="93"/>
      <c r="S53" s="94"/>
      <c r="U53" s="36">
        <v>2001</v>
      </c>
      <c r="V53" t="s">
        <v>120</v>
      </c>
      <c r="W53" t="s">
        <v>180</v>
      </c>
      <c r="X53" t="s">
        <v>181</v>
      </c>
      <c r="Y53" t="s">
        <v>182</v>
      </c>
      <c r="AA53" s="37"/>
    </row>
    <row r="54" spans="1:44" x14ac:dyDescent="0.25">
      <c r="A54" s="38"/>
      <c r="B54" s="38" t="s">
        <v>180</v>
      </c>
      <c r="C54" t="s">
        <v>181</v>
      </c>
      <c r="D54" t="s">
        <v>182</v>
      </c>
      <c r="E54" t="s">
        <v>183</v>
      </c>
      <c r="F54" t="s">
        <v>184</v>
      </c>
      <c r="G54" s="37" t="s">
        <v>185</v>
      </c>
      <c r="H54" s="38" t="s">
        <v>180</v>
      </c>
      <c r="I54" t="s">
        <v>181</v>
      </c>
      <c r="J54" t="s">
        <v>182</v>
      </c>
      <c r="K54" t="s">
        <v>183</v>
      </c>
      <c r="L54" t="s">
        <v>184</v>
      </c>
      <c r="M54" s="37" t="s">
        <v>185</v>
      </c>
      <c r="N54" s="38" t="s">
        <v>180</v>
      </c>
      <c r="O54" t="s">
        <v>181</v>
      </c>
      <c r="P54" t="s">
        <v>182</v>
      </c>
      <c r="Q54" t="s">
        <v>183</v>
      </c>
      <c r="R54" t="s">
        <v>184</v>
      </c>
      <c r="S54" s="37" t="s">
        <v>185</v>
      </c>
      <c r="U54" s="36"/>
      <c r="V54" t="s">
        <v>186</v>
      </c>
      <c r="W54" t="s">
        <v>180</v>
      </c>
      <c r="X54" t="s">
        <v>181</v>
      </c>
      <c r="AA54" s="37"/>
    </row>
    <row r="55" spans="1:44" x14ac:dyDescent="0.25">
      <c r="A55" t="s">
        <v>119</v>
      </c>
      <c r="B55" s="38">
        <v>6.7329E-2</v>
      </c>
      <c r="C55">
        <v>0.47924</v>
      </c>
      <c r="D55" s="72">
        <v>0.29371999999999998</v>
      </c>
      <c r="E55">
        <v>0.58040999999999998</v>
      </c>
      <c r="F55">
        <v>0.45555000000000001</v>
      </c>
      <c r="G55" s="37">
        <v>0.39577000000000001</v>
      </c>
      <c r="H55" s="38">
        <v>0.39727000000000001</v>
      </c>
      <c r="I55">
        <v>0.53571999999999997</v>
      </c>
      <c r="J55">
        <v>0.88729000000000002</v>
      </c>
      <c r="K55">
        <v>0.67068000000000005</v>
      </c>
      <c r="L55">
        <v>0.85779000000000005</v>
      </c>
      <c r="M55" s="39">
        <v>0.88522999999999996</v>
      </c>
      <c r="N55">
        <v>0.87994000000000006</v>
      </c>
      <c r="O55">
        <v>8.0855999999999997E-2</v>
      </c>
      <c r="P55" s="72">
        <v>0.58231999999999995</v>
      </c>
      <c r="Q55" s="72">
        <v>0.14706</v>
      </c>
      <c r="R55" s="72">
        <v>0.56045999999999996</v>
      </c>
      <c r="S55" s="39">
        <v>0.31231999999999999</v>
      </c>
      <c r="U55" s="36"/>
      <c r="V55" t="s">
        <v>187</v>
      </c>
      <c r="W55" t="s">
        <v>180</v>
      </c>
      <c r="Y55" t="s">
        <v>182</v>
      </c>
      <c r="Z55" t="s">
        <v>183</v>
      </c>
      <c r="AA55" s="37" t="s">
        <v>184</v>
      </c>
    </row>
    <row r="56" spans="1:44" x14ac:dyDescent="0.25">
      <c r="A56" s="38" t="s">
        <v>120</v>
      </c>
      <c r="B56" s="36">
        <v>3.5073999999999999E-3</v>
      </c>
      <c r="C56" s="40">
        <v>2.0260999999999999E-3</v>
      </c>
      <c r="D56" s="73">
        <v>4.0363999999999997E-2</v>
      </c>
      <c r="E56">
        <v>0.48270999999999997</v>
      </c>
      <c r="F56">
        <v>0.74912000000000001</v>
      </c>
      <c r="G56" s="37">
        <v>0.95484999999999998</v>
      </c>
      <c r="H56" s="38">
        <v>0.57660999999999996</v>
      </c>
      <c r="I56">
        <v>0.96231999999999995</v>
      </c>
      <c r="J56">
        <v>0.67068000000000005</v>
      </c>
      <c r="K56">
        <v>0.65417999999999998</v>
      </c>
      <c r="L56">
        <v>0.96428000000000003</v>
      </c>
      <c r="M56" s="39">
        <v>0.88522999999999996</v>
      </c>
      <c r="N56" s="38">
        <v>0.79152</v>
      </c>
      <c r="O56">
        <v>0.51568999999999998</v>
      </c>
      <c r="P56" s="72">
        <v>0.80259000000000003</v>
      </c>
      <c r="Q56" s="72">
        <v>0.39485999999999999</v>
      </c>
      <c r="R56" s="72">
        <v>0.82282999999999995</v>
      </c>
      <c r="S56" s="39">
        <v>0.88522999999999996</v>
      </c>
      <c r="U56" s="36"/>
      <c r="V56" t="s">
        <v>188</v>
      </c>
      <c r="Z56" t="s">
        <v>183</v>
      </c>
      <c r="AA56" s="37"/>
    </row>
    <row r="57" spans="1:44" x14ac:dyDescent="0.25">
      <c r="A57" t="s">
        <v>121</v>
      </c>
      <c r="B57" s="36">
        <v>2.7158E-3</v>
      </c>
      <c r="C57" s="40">
        <v>6.5129000000000001E-4</v>
      </c>
      <c r="D57" s="72">
        <v>0.12098</v>
      </c>
      <c r="E57">
        <v>0.69308000000000003</v>
      </c>
      <c r="F57">
        <v>0.33735999999999999</v>
      </c>
      <c r="G57" s="37">
        <v>0.23447999999999999</v>
      </c>
      <c r="H57" s="38">
        <v>0.40734999999999999</v>
      </c>
      <c r="I57">
        <v>0.63646999999999998</v>
      </c>
      <c r="J57">
        <v>0.20208999999999999</v>
      </c>
      <c r="K57">
        <v>0.92861000000000005</v>
      </c>
      <c r="L57">
        <v>0.16506999999999999</v>
      </c>
      <c r="M57" s="39">
        <v>0.47049000000000002</v>
      </c>
      <c r="N57" s="38">
        <v>8.2372000000000001E-2</v>
      </c>
      <c r="O57">
        <v>0.21129999999999999</v>
      </c>
      <c r="P57" s="72">
        <v>9.8943000000000003E-2</v>
      </c>
      <c r="Q57" s="72">
        <v>0.75392999999999999</v>
      </c>
      <c r="R57" s="72">
        <v>9.7539000000000001E-2</v>
      </c>
      <c r="S57" s="39">
        <v>0.88522999999999996</v>
      </c>
      <c r="U57" s="36"/>
      <c r="V57" t="s">
        <v>189</v>
      </c>
      <c r="W57" t="s">
        <v>180</v>
      </c>
      <c r="AA57" s="37"/>
    </row>
    <row r="58" spans="1:44" x14ac:dyDescent="0.25">
      <c r="A58" s="38" t="s">
        <v>122</v>
      </c>
      <c r="B58" s="36">
        <v>9.0182000000000005E-3</v>
      </c>
      <c r="C58">
        <v>0.26878000000000002</v>
      </c>
      <c r="D58" s="73">
        <v>3.1555E-2</v>
      </c>
      <c r="E58" s="40">
        <v>3.9036000000000001E-2</v>
      </c>
      <c r="F58" s="40">
        <v>1.3922E-2</v>
      </c>
      <c r="G58" s="37">
        <v>0.19233</v>
      </c>
      <c r="H58" s="38">
        <v>1</v>
      </c>
      <c r="I58">
        <v>0.96231999999999995</v>
      </c>
      <c r="J58">
        <v>0.77673000000000003</v>
      </c>
      <c r="K58">
        <v>0.78810000000000002</v>
      </c>
      <c r="L58">
        <v>0.62229999999999996</v>
      </c>
      <c r="M58" s="39">
        <v>0.88522999999999996</v>
      </c>
      <c r="N58" s="38">
        <v>7.5923000000000004E-2</v>
      </c>
      <c r="O58">
        <v>0.51568999999999998</v>
      </c>
      <c r="P58" s="72">
        <v>0.25013999999999997</v>
      </c>
      <c r="Q58" s="72">
        <v>0.68693000000000004</v>
      </c>
      <c r="R58" s="72">
        <v>0.89312999999999998</v>
      </c>
      <c r="S58" s="39">
        <v>0.88522999999999996</v>
      </c>
      <c r="U58" s="36"/>
      <c r="V58" t="s">
        <v>190</v>
      </c>
      <c r="W58" t="s">
        <v>180</v>
      </c>
      <c r="Z58" t="s">
        <v>183</v>
      </c>
      <c r="AA58" s="37"/>
    </row>
    <row r="59" spans="1:44" x14ac:dyDescent="0.25">
      <c r="A59" s="38" t="s">
        <v>171</v>
      </c>
      <c r="B59" s="38">
        <v>6.7329E-2</v>
      </c>
      <c r="C59">
        <v>0.12847</v>
      </c>
      <c r="D59" s="72">
        <v>0.80259000000000003</v>
      </c>
      <c r="E59" s="40">
        <v>9.6725000000000005E-3</v>
      </c>
      <c r="F59">
        <v>0.10982</v>
      </c>
      <c r="G59" s="37">
        <v>0.69189000000000001</v>
      </c>
      <c r="H59" s="38">
        <v>0.52844000000000002</v>
      </c>
      <c r="I59">
        <v>0.11897000000000001</v>
      </c>
      <c r="J59">
        <v>0.96231999999999995</v>
      </c>
      <c r="K59">
        <v>0.15173</v>
      </c>
      <c r="L59">
        <v>0.96428000000000003</v>
      </c>
      <c r="M59" s="39">
        <v>0.88522999999999996</v>
      </c>
      <c r="N59" s="38">
        <v>6.4259999999999998E-2</v>
      </c>
      <c r="O59">
        <v>0.72633999999999999</v>
      </c>
      <c r="P59" s="72">
        <v>0.88075999999999999</v>
      </c>
      <c r="Q59" s="72">
        <v>0.13947000000000001</v>
      </c>
      <c r="R59" s="72">
        <v>0.19406000000000001</v>
      </c>
      <c r="S59" s="39">
        <v>0.88522999999999996</v>
      </c>
      <c r="U59" s="36">
        <v>2019</v>
      </c>
      <c r="V59" t="s">
        <v>191</v>
      </c>
      <c r="AA59" s="37"/>
    </row>
    <row r="60" spans="1:44" ht="15.75" thickBot="1" x14ac:dyDescent="0.3">
      <c r="A60" s="38" t="s">
        <v>124</v>
      </c>
      <c r="B60" s="38">
        <v>0.22756000000000001</v>
      </c>
      <c r="C60">
        <v>0.74711000000000005</v>
      </c>
      <c r="D60" s="72">
        <v>0.88075999999999999</v>
      </c>
      <c r="E60">
        <v>0.14785999999999999</v>
      </c>
      <c r="F60">
        <v>0.45555000000000001</v>
      </c>
      <c r="G60" s="37">
        <v>0.19233</v>
      </c>
      <c r="H60" s="38">
        <v>2.9307E-2</v>
      </c>
      <c r="I60">
        <v>6.5391000000000005E-2</v>
      </c>
      <c r="J60">
        <v>0.96231999999999995</v>
      </c>
      <c r="K60">
        <v>0.50175999999999998</v>
      </c>
      <c r="L60">
        <v>0.13947000000000001</v>
      </c>
      <c r="M60" s="39">
        <v>0.88522999999999996</v>
      </c>
      <c r="N60" s="38">
        <v>0.25725999999999999</v>
      </c>
      <c r="O60">
        <v>0.58231999999999995</v>
      </c>
      <c r="P60" s="72">
        <v>0.88075999999999999</v>
      </c>
      <c r="Q60" s="72">
        <v>0.56045999999999996</v>
      </c>
      <c r="R60" s="72">
        <v>0.75392999999999999</v>
      </c>
      <c r="S60" s="39">
        <v>0.88522999999999996</v>
      </c>
      <c r="U60" s="41">
        <v>2021</v>
      </c>
      <c r="V60" s="42" t="s">
        <v>191</v>
      </c>
      <c r="W60" s="42"/>
      <c r="X60" s="42"/>
      <c r="Y60" s="42"/>
      <c r="Z60" s="42"/>
      <c r="AA60" s="43"/>
    </row>
    <row r="61" spans="1:44" x14ac:dyDescent="0.25">
      <c r="A61" s="38" t="s">
        <v>172</v>
      </c>
      <c r="B61" s="38">
        <v>0.96894999999999998</v>
      </c>
      <c r="C61">
        <v>0.31085000000000002</v>
      </c>
      <c r="D61" s="72">
        <v>0.72633999999999999</v>
      </c>
      <c r="E61">
        <v>0.96501999999999999</v>
      </c>
      <c r="F61">
        <v>0.74912000000000001</v>
      </c>
      <c r="G61" s="37">
        <v>0.86512999999999995</v>
      </c>
      <c r="H61" s="38">
        <v>8.0626000000000003E-2</v>
      </c>
      <c r="I61">
        <v>6.5391000000000005E-2</v>
      </c>
      <c r="J61">
        <v>0.74085999999999996</v>
      </c>
      <c r="K61">
        <v>0.44649</v>
      </c>
      <c r="L61">
        <v>0.30303000000000002</v>
      </c>
      <c r="M61" s="39">
        <v>0.19392999999999999</v>
      </c>
      <c r="N61" s="38">
        <v>0.76256999999999997</v>
      </c>
      <c r="O61">
        <v>0.12114</v>
      </c>
      <c r="P61" s="72">
        <v>0.88075999999999999</v>
      </c>
      <c r="Q61" s="72">
        <v>0.11704000000000001</v>
      </c>
      <c r="R61" s="72">
        <v>0.89312999999999998</v>
      </c>
      <c r="S61" s="39">
        <v>0.47049000000000002</v>
      </c>
    </row>
    <row r="62" spans="1:44" x14ac:dyDescent="0.25">
      <c r="A62" s="38" t="s">
        <v>173</v>
      </c>
      <c r="B62" s="36">
        <v>5.2935000000000005E-4</v>
      </c>
      <c r="C62">
        <v>0.21359</v>
      </c>
      <c r="D62" s="72">
        <v>0.58231999999999995</v>
      </c>
      <c r="E62">
        <v>6.5265000000000004E-2</v>
      </c>
      <c r="F62">
        <v>0.23952999999999999</v>
      </c>
      <c r="G62" s="37">
        <v>0.77712000000000003</v>
      </c>
      <c r="H62" s="38">
        <v>0.14446000000000001</v>
      </c>
      <c r="I62">
        <v>0.14302999999999999</v>
      </c>
      <c r="J62">
        <v>0.47852</v>
      </c>
      <c r="K62">
        <v>0.71997999999999995</v>
      </c>
      <c r="L62">
        <v>0.59077000000000002</v>
      </c>
      <c r="M62" s="39">
        <v>0.66500999999999999</v>
      </c>
      <c r="N62" s="38">
        <v>0.18626999999999999</v>
      </c>
      <c r="O62">
        <v>0.14706</v>
      </c>
      <c r="P62" s="72">
        <v>0.45324999999999999</v>
      </c>
      <c r="Q62" s="72">
        <v>0.22663</v>
      </c>
      <c r="R62" s="72">
        <v>0.68693000000000004</v>
      </c>
      <c r="S62" s="39">
        <v>0.88522999999999996</v>
      </c>
    </row>
    <row r="63" spans="1:44" x14ac:dyDescent="0.25">
      <c r="A63" s="38" t="s">
        <v>174</v>
      </c>
      <c r="B63" s="36">
        <v>5.3156999999999998E-4</v>
      </c>
      <c r="C63">
        <v>0.67844000000000004</v>
      </c>
      <c r="D63" s="72">
        <v>0.65271000000000001</v>
      </c>
      <c r="E63" s="40">
        <v>7.3368000000000001E-4</v>
      </c>
      <c r="F63">
        <v>6.9954000000000002E-2</v>
      </c>
      <c r="G63" s="37">
        <v>0.77712000000000003</v>
      </c>
      <c r="H63" s="38">
        <v>7.4573E-2</v>
      </c>
      <c r="I63">
        <v>0.32112000000000002</v>
      </c>
      <c r="J63">
        <v>0.27718999999999999</v>
      </c>
      <c r="K63">
        <v>0.92861000000000005</v>
      </c>
      <c r="L63">
        <v>0.96428000000000003</v>
      </c>
      <c r="M63" s="39">
        <v>0.88522999999999996</v>
      </c>
      <c r="N63" s="38">
        <v>0.34512999999999999</v>
      </c>
      <c r="O63">
        <v>0.21129999999999999</v>
      </c>
      <c r="P63" s="72">
        <v>8.0117999999999995E-2</v>
      </c>
      <c r="Q63" s="72">
        <v>0.89312999999999998</v>
      </c>
      <c r="R63" s="72">
        <v>0.13947000000000001</v>
      </c>
      <c r="S63" s="39">
        <v>0.31231999999999999</v>
      </c>
    </row>
    <row r="65" spans="1:15" ht="18.75" x14ac:dyDescent="0.3">
      <c r="A65" s="30" t="s">
        <v>192</v>
      </c>
    </row>
    <row r="67" spans="1:15" x14ac:dyDescent="0.25">
      <c r="A67" s="40" t="s">
        <v>209</v>
      </c>
      <c r="O67" s="44"/>
    </row>
    <row r="68" spans="1:15" x14ac:dyDescent="0.25">
      <c r="A68" s="45"/>
      <c r="B68" s="95" t="s">
        <v>193</v>
      </c>
      <c r="C68" s="95"/>
      <c r="D68" s="95"/>
      <c r="E68" s="95" t="s">
        <v>194</v>
      </c>
      <c r="F68" s="95"/>
      <c r="G68" s="95"/>
      <c r="H68" s="95" t="s">
        <v>195</v>
      </c>
      <c r="I68" s="95"/>
      <c r="J68" s="95"/>
      <c r="K68" s="95" t="s">
        <v>196</v>
      </c>
      <c r="L68" s="95"/>
      <c r="M68" s="96"/>
      <c r="O68" s="46"/>
    </row>
    <row r="69" spans="1:15" ht="15.75" thickBot="1" x14ac:dyDescent="0.3">
      <c r="A69" s="47"/>
      <c r="B69" s="48" t="s">
        <v>197</v>
      </c>
      <c r="C69" s="48" t="s">
        <v>198</v>
      </c>
      <c r="D69" s="49" t="s">
        <v>199</v>
      </c>
      <c r="E69" s="48" t="s">
        <v>197</v>
      </c>
      <c r="F69" s="48" t="s">
        <v>198</v>
      </c>
      <c r="G69" s="49" t="s">
        <v>199</v>
      </c>
      <c r="H69" s="48" t="s">
        <v>197</v>
      </c>
      <c r="I69" s="48" t="s">
        <v>198</v>
      </c>
      <c r="J69" s="49" t="s">
        <v>199</v>
      </c>
      <c r="K69" s="48" t="s">
        <v>197</v>
      </c>
      <c r="L69" s="48" t="s">
        <v>198</v>
      </c>
      <c r="M69" s="49" t="s">
        <v>199</v>
      </c>
    </row>
    <row r="70" spans="1:15" x14ac:dyDescent="0.25">
      <c r="A70" t="s">
        <v>119</v>
      </c>
      <c r="B70" s="50">
        <v>0.13976</v>
      </c>
      <c r="C70" s="51">
        <v>9.1813999999999993E-3</v>
      </c>
      <c r="D70" s="52">
        <v>1.7853999999999999E-3</v>
      </c>
      <c r="E70" s="53">
        <v>2.7708E-2</v>
      </c>
      <c r="F70" s="54">
        <v>7.4734999999999996E-2</v>
      </c>
      <c r="G70" s="55">
        <v>4.8532000000000002E-3</v>
      </c>
      <c r="H70" s="56" t="s">
        <v>200</v>
      </c>
      <c r="I70" s="50" t="s">
        <v>200</v>
      </c>
      <c r="J70" s="74">
        <v>0.14413000000000001</v>
      </c>
      <c r="K70" s="75">
        <v>0.71499999999999997</v>
      </c>
      <c r="L70" s="76">
        <v>0.46521000000000001</v>
      </c>
      <c r="M70" s="74">
        <v>0.14413000000000001</v>
      </c>
    </row>
    <row r="71" spans="1:15" x14ac:dyDescent="0.25">
      <c r="A71" s="38" t="s">
        <v>120</v>
      </c>
      <c r="B71" s="54">
        <v>5.3474000000000001E-2</v>
      </c>
      <c r="C71" s="53">
        <v>1.8871999999999999E-3</v>
      </c>
      <c r="D71" s="57">
        <v>0.17285</v>
      </c>
      <c r="E71" s="58">
        <v>0.34544999999999998</v>
      </c>
      <c r="F71" s="54">
        <v>0.17294999999999999</v>
      </c>
      <c r="G71" s="57">
        <v>0.46311000000000002</v>
      </c>
      <c r="H71" s="56" t="s">
        <v>200</v>
      </c>
      <c r="I71" s="50" t="s">
        <v>200</v>
      </c>
      <c r="J71" s="77">
        <v>0.14413000000000001</v>
      </c>
      <c r="K71" s="78">
        <v>0.71499999999999997</v>
      </c>
      <c r="L71" s="79">
        <v>0.14413000000000001</v>
      </c>
      <c r="M71" s="77">
        <v>0.27332000000000001</v>
      </c>
    </row>
    <row r="72" spans="1:15" x14ac:dyDescent="0.25">
      <c r="A72" t="s">
        <v>121</v>
      </c>
      <c r="B72" s="54">
        <v>0.95470999999999995</v>
      </c>
      <c r="C72" s="54">
        <v>0.50980000000000003</v>
      </c>
      <c r="D72" s="57">
        <v>1</v>
      </c>
      <c r="E72" s="58">
        <v>0.34544999999999998</v>
      </c>
      <c r="F72" s="53">
        <v>2.7708E-2</v>
      </c>
      <c r="G72" s="57">
        <v>0.58616999999999997</v>
      </c>
      <c r="H72" s="56" t="s">
        <v>200</v>
      </c>
      <c r="I72" s="50" t="s">
        <v>200</v>
      </c>
      <c r="J72" s="77">
        <v>0.71499999999999997</v>
      </c>
      <c r="K72" s="78">
        <v>1</v>
      </c>
      <c r="L72" s="78">
        <v>0.71499999999999997</v>
      </c>
      <c r="M72" s="77">
        <v>1</v>
      </c>
    </row>
    <row r="73" spans="1:15" x14ac:dyDescent="0.25">
      <c r="A73" s="38" t="s">
        <v>122</v>
      </c>
      <c r="B73" s="53">
        <v>6.4056E-3</v>
      </c>
      <c r="C73" s="53">
        <v>1.8567E-2</v>
      </c>
      <c r="D73" s="57">
        <v>5.3474000000000001E-2</v>
      </c>
      <c r="E73" s="59">
        <v>2.7708E-2</v>
      </c>
      <c r="F73" s="59">
        <v>2.7708E-2</v>
      </c>
      <c r="G73" s="55">
        <v>4.1838999999999999E-3</v>
      </c>
      <c r="H73" s="56" t="s">
        <v>200</v>
      </c>
      <c r="I73" s="50" t="s">
        <v>200</v>
      </c>
      <c r="J73" s="77">
        <v>0.46521000000000001</v>
      </c>
      <c r="K73" s="78">
        <v>1</v>
      </c>
      <c r="L73" s="78">
        <v>0.71499999999999997</v>
      </c>
      <c r="M73" s="78">
        <v>0.71499999999999997</v>
      </c>
    </row>
    <row r="74" spans="1:15" x14ac:dyDescent="0.25">
      <c r="A74" s="38" t="s">
        <v>171</v>
      </c>
      <c r="B74" s="54">
        <v>0.82028000000000001</v>
      </c>
      <c r="C74" s="54">
        <v>0.82608999999999999</v>
      </c>
      <c r="D74" s="57">
        <v>0.86470000000000002</v>
      </c>
      <c r="E74">
        <v>0.24886</v>
      </c>
      <c r="F74" s="58">
        <v>0.34544999999999998</v>
      </c>
      <c r="G74" s="57">
        <v>0.60018000000000005</v>
      </c>
      <c r="H74" s="56" t="s">
        <v>200</v>
      </c>
      <c r="I74" s="50" t="s">
        <v>200</v>
      </c>
      <c r="J74" s="77">
        <v>0.27332000000000001</v>
      </c>
      <c r="K74" s="78">
        <v>0.71499999999999997</v>
      </c>
      <c r="L74" s="79">
        <v>0.46521000000000001</v>
      </c>
      <c r="M74" s="77">
        <v>1</v>
      </c>
    </row>
    <row r="75" spans="1:15" x14ac:dyDescent="0.25">
      <c r="A75" s="38" t="s">
        <v>124</v>
      </c>
      <c r="B75" s="54">
        <v>0.69094</v>
      </c>
      <c r="C75" s="54">
        <v>0.50980000000000003</v>
      </c>
      <c r="D75" s="57">
        <v>0.49552000000000002</v>
      </c>
      <c r="E75" s="58">
        <v>0.17294999999999999</v>
      </c>
      <c r="F75" s="54">
        <v>0.46306999999999998</v>
      </c>
      <c r="G75" s="57">
        <v>6.8376999999999993E-2</v>
      </c>
      <c r="H75" s="56" t="s">
        <v>200</v>
      </c>
      <c r="I75" s="50" t="s">
        <v>200</v>
      </c>
      <c r="J75" s="77">
        <v>6.7889000000000005E-2</v>
      </c>
      <c r="K75" s="78">
        <v>0.71499999999999997</v>
      </c>
      <c r="L75" s="79">
        <v>1</v>
      </c>
      <c r="M75" s="77">
        <v>1</v>
      </c>
    </row>
    <row r="76" spans="1:15" x14ac:dyDescent="0.25">
      <c r="A76" s="38" t="s">
        <v>172</v>
      </c>
      <c r="B76" s="54">
        <v>0.69094</v>
      </c>
      <c r="C76" s="54">
        <v>0.10942</v>
      </c>
      <c r="D76" s="55">
        <v>1.0593999999999999E-2</v>
      </c>
      <c r="E76" s="58">
        <v>0.50017999999999996</v>
      </c>
      <c r="F76" s="58">
        <v>0.50017999999999996</v>
      </c>
      <c r="G76" s="57">
        <v>0.68740999999999997</v>
      </c>
      <c r="H76" s="56" t="s">
        <v>200</v>
      </c>
      <c r="I76" s="50" t="s">
        <v>200</v>
      </c>
      <c r="J76" s="77">
        <v>0.27332000000000001</v>
      </c>
      <c r="K76" s="78">
        <v>0.71499999999999997</v>
      </c>
      <c r="L76" s="78">
        <v>0.71499999999999997</v>
      </c>
      <c r="M76" s="79">
        <v>0.46521000000000001</v>
      </c>
    </row>
    <row r="77" spans="1:15" x14ac:dyDescent="0.25">
      <c r="A77" s="38" t="s">
        <v>173</v>
      </c>
      <c r="B77" s="54">
        <v>0.12515000000000001</v>
      </c>
      <c r="C77" s="54">
        <v>0.19811999999999999</v>
      </c>
      <c r="D77" s="57">
        <v>0.21148</v>
      </c>
      <c r="E77" s="58">
        <v>0.11584999999999999</v>
      </c>
      <c r="F77" s="53">
        <v>2.7708E-2</v>
      </c>
      <c r="G77" s="57">
        <v>0.24886</v>
      </c>
      <c r="H77" s="56" t="s">
        <v>200</v>
      </c>
      <c r="I77" s="50" t="s">
        <v>200</v>
      </c>
      <c r="J77" s="77">
        <v>0.46521000000000001</v>
      </c>
      <c r="K77" s="78">
        <v>1</v>
      </c>
      <c r="L77" s="78">
        <v>0.71499999999999997</v>
      </c>
      <c r="M77" s="78">
        <v>0.71499999999999997</v>
      </c>
    </row>
    <row r="78" spans="1:15" ht="15.75" thickBot="1" x14ac:dyDescent="0.3">
      <c r="A78" s="38" t="s">
        <v>174</v>
      </c>
      <c r="B78" s="60">
        <v>0.19145000000000001</v>
      </c>
      <c r="C78" s="60">
        <v>0.47033999999999998</v>
      </c>
      <c r="D78" s="61">
        <v>0.12515000000000001</v>
      </c>
      <c r="E78" s="62">
        <v>0.24886</v>
      </c>
      <c r="F78" s="63">
        <v>4.6399000000000003E-2</v>
      </c>
      <c r="G78" s="61">
        <v>0.46306999999999998</v>
      </c>
      <c r="H78" s="56" t="s">
        <v>200</v>
      </c>
      <c r="I78" s="50" t="s">
        <v>200</v>
      </c>
      <c r="J78" s="80">
        <v>1</v>
      </c>
      <c r="K78" s="81">
        <v>1</v>
      </c>
      <c r="L78" s="82">
        <v>0.46521000000000001</v>
      </c>
      <c r="M78" s="80">
        <v>0.14413000000000001</v>
      </c>
    </row>
    <row r="79" spans="1:15" x14ac:dyDescent="0.25">
      <c r="E79" s="64" t="s">
        <v>201</v>
      </c>
      <c r="F79" s="64" t="s">
        <v>201</v>
      </c>
      <c r="H79" s="64" t="s">
        <v>202</v>
      </c>
      <c r="I79" s="64" t="s">
        <v>202</v>
      </c>
      <c r="J79" s="64" t="s">
        <v>203</v>
      </c>
      <c r="K79" s="64" t="s">
        <v>203</v>
      </c>
      <c r="L79" s="64" t="s">
        <v>203</v>
      </c>
      <c r="M79" s="64" t="s">
        <v>203</v>
      </c>
    </row>
    <row r="81" spans="1:13" x14ac:dyDescent="0.25">
      <c r="H81" t="s">
        <v>210</v>
      </c>
    </row>
    <row r="82" spans="1:13" ht="18.75" x14ac:dyDescent="0.3">
      <c r="A82" s="30" t="s">
        <v>204</v>
      </c>
    </row>
    <row r="83" spans="1:13" x14ac:dyDescent="0.25">
      <c r="B83" s="97" t="str">
        <f>'[1]BINK means'!D70</f>
        <v>Meadow</v>
      </c>
      <c r="C83" s="97"/>
      <c r="D83" s="97"/>
      <c r="E83" s="98" t="str">
        <f>'[1]BINK means'!G70</f>
        <v>Forest</v>
      </c>
      <c r="F83" s="98"/>
      <c r="G83" s="98"/>
      <c r="H83" s="99" t="str">
        <f>'[1]BINK means'!J70</f>
        <v>Windblow</v>
      </c>
      <c r="I83" s="97"/>
      <c r="J83" s="97"/>
      <c r="K83" s="97" t="str">
        <f>'[1]BINK means'!M70</f>
        <v>Special</v>
      </c>
      <c r="L83" s="97"/>
      <c r="M83" s="97"/>
    </row>
    <row r="84" spans="1:13" x14ac:dyDescent="0.25">
      <c r="A84" s="56" t="str">
        <f>'[1]BINK means'!C71</f>
        <v>Mean</v>
      </c>
      <c r="B84" s="65">
        <f>'[1]BINK means'!D71</f>
        <v>2001</v>
      </c>
      <c r="C84" s="65">
        <f>'[1]BINK means'!E71</f>
        <v>2019</v>
      </c>
      <c r="D84" s="56">
        <f>'[1]BINK means'!F71</f>
        <v>2021</v>
      </c>
      <c r="E84" s="65">
        <f>'[1]BINK means'!G71</f>
        <v>2001</v>
      </c>
      <c r="F84" s="65">
        <f>'[1]BINK means'!H71</f>
        <v>2019</v>
      </c>
      <c r="G84" s="56">
        <f>'[1]BINK means'!I71</f>
        <v>2021</v>
      </c>
      <c r="H84" s="65">
        <f>'[1]BINK means'!J71</f>
        <v>2001</v>
      </c>
      <c r="I84" s="65">
        <f>'[1]BINK means'!K71</f>
        <v>2019</v>
      </c>
      <c r="J84" s="56">
        <f>'[1]BINK means'!L71</f>
        <v>2021</v>
      </c>
      <c r="K84" s="65">
        <f>'[1]BINK means'!M71</f>
        <v>2001</v>
      </c>
      <c r="L84" s="65">
        <f>'[1]BINK means'!N71</f>
        <v>2019</v>
      </c>
      <c r="M84" s="65">
        <f>'[1]BINK means'!O71</f>
        <v>2021</v>
      </c>
    </row>
    <row r="85" spans="1:13" x14ac:dyDescent="0.25">
      <c r="A85" t="s">
        <v>119</v>
      </c>
      <c r="B85">
        <f>'[1]BINK means'!D72</f>
        <v>1.8162922721709813</v>
      </c>
      <c r="C85">
        <f>'[1]BINK means'!E72</f>
        <v>1.8713204689916123</v>
      </c>
      <c r="D85" s="66">
        <f>'[1]BINK means'!F72</f>
        <v>1.7236968198270803</v>
      </c>
      <c r="E85">
        <f>'[1]BINK means'!G72</f>
        <v>1.60016127510179</v>
      </c>
      <c r="F85">
        <f>'[1]BINK means'!H72</f>
        <v>1.8402255632445996</v>
      </c>
      <c r="G85" s="66">
        <f>'[1]BINK means'!I72</f>
        <v>1.7203789943875194</v>
      </c>
      <c r="H85">
        <f>'[1]BINK means'!J72</f>
        <v>1.7852164905299808</v>
      </c>
      <c r="I85">
        <f>'[1]BINK means'!K72</f>
        <v>1.8579392283229081</v>
      </c>
      <c r="J85" s="66">
        <f>'[1]BINK means'!L72</f>
        <v>1.5866418059341056</v>
      </c>
      <c r="K85">
        <f>'[1]BINK means'!M72</f>
        <v>1.7364146892246519</v>
      </c>
      <c r="L85">
        <f>'[1]BINK means'!N72</f>
        <v>1.8296664493698391</v>
      </c>
      <c r="M85">
        <f>'[1]BINK means'!O72</f>
        <v>1.6773279293078418</v>
      </c>
    </row>
    <row r="86" spans="1:13" x14ac:dyDescent="0.25">
      <c r="A86" s="38" t="s">
        <v>120</v>
      </c>
      <c r="B86">
        <f>'[1]BINK means'!D73</f>
        <v>2.6433645427002102</v>
      </c>
      <c r="C86">
        <f>'[1]BINK means'!E73</f>
        <v>2.3791741488679414</v>
      </c>
      <c r="D86" s="66">
        <f>'[1]BINK means'!F73</f>
        <v>2.2797408581742378</v>
      </c>
      <c r="E86">
        <f>'[1]BINK means'!G73</f>
        <v>2.4255518057702785</v>
      </c>
      <c r="F86">
        <f>'[1]BINK means'!H73</f>
        <v>2.4157806272053675</v>
      </c>
      <c r="G86" s="66">
        <f>'[1]BINK means'!I73</f>
        <v>2.3841815192033162</v>
      </c>
      <c r="H86">
        <f>'[1]BINK means'!J73</f>
        <v>2.4503783804404495</v>
      </c>
      <c r="I86">
        <f>'[1]BINK means'!K73</f>
        <v>2.4216561624649859</v>
      </c>
      <c r="J86" s="66">
        <f>'[1]BINK means'!L73</f>
        <v>2.2750528257097722</v>
      </c>
      <c r="K86">
        <f>'[1]BINK means'!M73</f>
        <v>2.4438129368464763</v>
      </c>
      <c r="L86">
        <f>'[1]BINK means'!N73</f>
        <v>2.4274500217296828</v>
      </c>
      <c r="M86">
        <f>'[1]BINK means'!O73</f>
        <v>2.3103460790826995</v>
      </c>
    </row>
    <row r="87" spans="1:13" x14ac:dyDescent="0.25">
      <c r="A87" t="s">
        <v>121</v>
      </c>
      <c r="B87">
        <f>'[1]BINK means'!D74</f>
        <v>3.111622979421254</v>
      </c>
      <c r="C87">
        <f>'[1]BINK means'!E74</f>
        <v>3.0920662031833603</v>
      </c>
      <c r="D87" s="66">
        <f>'[1]BINK means'!F74</f>
        <v>3.1211070668649636</v>
      </c>
      <c r="E87">
        <f>'[1]BINK means'!G74</f>
        <v>3.5438990192397077</v>
      </c>
      <c r="F87">
        <f>'[1]BINK means'!H74</f>
        <v>3.2277476032769457</v>
      </c>
      <c r="G87" s="66">
        <f>'[1]BINK means'!I74</f>
        <v>3.2329610064030732</v>
      </c>
      <c r="H87">
        <f>'[1]BINK means'!J74</f>
        <v>3.493719308050709</v>
      </c>
      <c r="I87">
        <f>'[1]BINK means'!K74</f>
        <v>3.2644801341589265</v>
      </c>
      <c r="J87" s="66">
        <f>'[1]BINK means'!L74</f>
        <v>3.2735225988244796</v>
      </c>
      <c r="K87">
        <f>'[1]BINK means'!M74</f>
        <v>3.3458841971708613</v>
      </c>
      <c r="L87">
        <f>'[1]BINK means'!N74</f>
        <v>3.3689700130378095</v>
      </c>
      <c r="M87">
        <f>'[1]BINK means'!O74</f>
        <v>3.363028945522994</v>
      </c>
    </row>
    <row r="88" spans="1:13" x14ac:dyDescent="0.25">
      <c r="A88" s="38" t="s">
        <v>122</v>
      </c>
      <c r="B88">
        <f>'[1]BINK means'!D75</f>
        <v>2.0379816480172841</v>
      </c>
      <c r="C88">
        <f>'[1]BINK means'!E75</f>
        <v>2.1549316930336038</v>
      </c>
      <c r="D88" s="66">
        <f>'[1]BINK means'!F75</f>
        <v>2.1108891055702097</v>
      </c>
      <c r="E88">
        <f>'[1]BINK means'!G75</f>
        <v>1.9487769342841805</v>
      </c>
      <c r="F88">
        <f>'[1]BINK means'!H75</f>
        <v>2.1693992406665354</v>
      </c>
      <c r="G88" s="66">
        <f>'[1]BINK means'!I75</f>
        <v>2.0771104331413532</v>
      </c>
      <c r="H88">
        <f>'[1]BINK means'!J75</f>
        <v>2.0337261160474114</v>
      </c>
      <c r="I88">
        <f>'[1]BINK means'!K75</f>
        <v>2.1425649207051243</v>
      </c>
      <c r="J88" s="66">
        <f>'[1]BINK means'!L75</f>
        <v>2.0909782909387991</v>
      </c>
      <c r="K88">
        <f>'[1]BINK means'!M75</f>
        <v>2.0984021580668215</v>
      </c>
      <c r="L88">
        <f>'[1]BINK means'!N75</f>
        <v>2.1843854121396493</v>
      </c>
      <c r="M88">
        <f>'[1]BINK means'!O75</f>
        <v>2.1768229743362619</v>
      </c>
    </row>
    <row r="89" spans="1:13" x14ac:dyDescent="0.25">
      <c r="A89" s="38" t="s">
        <v>171</v>
      </c>
      <c r="B89">
        <f>'[1]BINK means'!D76</f>
        <v>2.1242840591420591</v>
      </c>
      <c r="C89">
        <f>'[1]BINK means'!E76</f>
        <v>2.1248393404775943</v>
      </c>
      <c r="D89" s="66">
        <f>'[1]BINK means'!F76</f>
        <v>2.1332273748618369</v>
      </c>
      <c r="E89">
        <f>'[1]BINK means'!G76</f>
        <v>1.7679598483729999</v>
      </c>
      <c r="F89">
        <f>'[1]BINK means'!H76</f>
        <v>2.0912906213914755</v>
      </c>
      <c r="G89" s="66">
        <f>'[1]BINK means'!I76</f>
        <v>2.0572294500619885</v>
      </c>
      <c r="H89">
        <f>'[1]BINK means'!J76</f>
        <v>2.2243926476949167</v>
      </c>
      <c r="I89">
        <f>'[1]BINK means'!K76</f>
        <v>2.213098397253638</v>
      </c>
      <c r="J89" s="66">
        <f>'[1]BINK means'!L76</f>
        <v>2.1577610016707558</v>
      </c>
      <c r="K89">
        <f>'[1]BINK means'!M76</f>
        <v>2.199330899861474</v>
      </c>
      <c r="L89">
        <f>'[1]BINK means'!N76</f>
        <v>2.0992050557728525</v>
      </c>
      <c r="M89">
        <f>'[1]BINK means'!O76</f>
        <v>2.1409055818016292</v>
      </c>
    </row>
    <row r="90" spans="1:13" x14ac:dyDescent="0.25">
      <c r="A90" s="38" t="s">
        <v>124</v>
      </c>
      <c r="B90">
        <f>'[1]BINK means'!D77</f>
        <v>4.3729430586339211</v>
      </c>
      <c r="C90">
        <f>'[1]BINK means'!E77</f>
        <v>4.4155023101688808</v>
      </c>
      <c r="D90" s="66">
        <f>'[1]BINK means'!F77</f>
        <v>4.4774116006895532</v>
      </c>
      <c r="E90">
        <f>'[1]BINK means'!G77</f>
        <v>4.6552146830104872</v>
      </c>
      <c r="F90">
        <f>'[1]BINK means'!H77</f>
        <v>4.7383423844888277</v>
      </c>
      <c r="G90" s="66">
        <f>'[1]BINK means'!I77</f>
        <v>4.5323574299452005</v>
      </c>
      <c r="H90">
        <f>'[1]BINK means'!J77</f>
        <v>4.3676421214892223</v>
      </c>
      <c r="I90">
        <f>'[1]BINK means'!K77</f>
        <v>4.8906496809250015</v>
      </c>
      <c r="J90" s="66">
        <f>'[1]BINK means'!L77</f>
        <v>4.5911898916210028</v>
      </c>
      <c r="K90">
        <f>'[1]BINK means'!M77</f>
        <v>4.3213244779693438</v>
      </c>
      <c r="L90">
        <f>'[1]BINK means'!N77</f>
        <v>4.3927368535419387</v>
      </c>
      <c r="M90">
        <f>'[1]BINK means'!O77</f>
        <v>4.3742204608646436</v>
      </c>
    </row>
    <row r="91" spans="1:13" x14ac:dyDescent="0.25">
      <c r="A91" s="38" t="s">
        <v>172</v>
      </c>
      <c r="B91">
        <f>'[1]BINK means'!D78</f>
        <v>3.3009952980058181</v>
      </c>
      <c r="C91">
        <f>'[1]BINK means'!E78</f>
        <v>3.4007939934366007</v>
      </c>
      <c r="D91" s="66">
        <f>'[1]BINK means'!F78</f>
        <v>3.7419474491638742</v>
      </c>
      <c r="E91">
        <f>'[1]BINK means'!G78</f>
        <v>3.4827264070720698</v>
      </c>
      <c r="F91">
        <f>'[1]BINK means'!H78</f>
        <v>3.7826229476846978</v>
      </c>
      <c r="G91" s="66">
        <f>'[1]BINK means'!I78</f>
        <v>3.7259266166599523</v>
      </c>
      <c r="H91">
        <f>'[1]BINK means'!J78</f>
        <v>3.607408741949869</v>
      </c>
      <c r="I91">
        <f>'[1]BINK means'!K78</f>
        <v>4.0711620174385548</v>
      </c>
      <c r="J91" s="66">
        <f>'[1]BINK means'!L78</f>
        <v>4.2619825264241635</v>
      </c>
      <c r="K91">
        <f>'[1]BINK means'!M78</f>
        <v>3.630526578726446</v>
      </c>
      <c r="L91">
        <f>'[1]BINK means'!N78</f>
        <v>3.4158970737360566</v>
      </c>
      <c r="M91">
        <f>'[1]BINK means'!O78</f>
        <v>3.8688368119632881</v>
      </c>
    </row>
    <row r="92" spans="1:13" x14ac:dyDescent="0.25">
      <c r="A92" s="38" t="s">
        <v>173</v>
      </c>
      <c r="B92">
        <f>'[1]BINK means'!D79</f>
        <v>2.2406243803940882</v>
      </c>
      <c r="C92">
        <f>'[1]BINK means'!E79</f>
        <v>2.3685634022099391</v>
      </c>
      <c r="D92" s="66">
        <f>'[1]BINK means'!F79</f>
        <v>2.3074176606980772</v>
      </c>
      <c r="E92">
        <f>'[1]BINK means'!G79</f>
        <v>1.969188735411967</v>
      </c>
      <c r="F92">
        <f>'[1]BINK means'!H79</f>
        <v>2.2292110313167091</v>
      </c>
      <c r="G92" s="66">
        <f>'[1]BINK means'!I79</f>
        <v>2.2535953967056166</v>
      </c>
      <c r="H92">
        <f>'[1]BINK means'!J79</f>
        <v>2.1160449932550547</v>
      </c>
      <c r="I92">
        <f>'[1]BINK means'!K79</f>
        <v>2.1830995556117183</v>
      </c>
      <c r="J92" s="66">
        <f>'[1]BINK means'!L79</f>
        <v>2.1511559461445344</v>
      </c>
      <c r="K92">
        <f>'[1]BINK means'!M79</f>
        <v>2.1164625875675278</v>
      </c>
      <c r="L92">
        <f>'[1]BINK means'!N79</f>
        <v>2.2577502535129654</v>
      </c>
      <c r="M92">
        <f>'[1]BINK means'!O79</f>
        <v>2.2088701219212123</v>
      </c>
    </row>
    <row r="93" spans="1:13" x14ac:dyDescent="0.25">
      <c r="A93" s="38" t="s">
        <v>174</v>
      </c>
      <c r="B93">
        <f>'[1]BINK means'!D80</f>
        <v>2.6517629615094904</v>
      </c>
      <c r="C93">
        <f>'[1]BINK means'!E80</f>
        <v>2.3920287926335724</v>
      </c>
      <c r="D93" s="66">
        <f>'[1]BINK means'!F80</f>
        <v>2.570519451822904</v>
      </c>
      <c r="E93">
        <f>'[1]BINK means'!G80</f>
        <v>3.2796119627722482</v>
      </c>
      <c r="F93">
        <f>'[1]BINK means'!H80</f>
        <v>2.7030701946025757</v>
      </c>
      <c r="G93" s="66">
        <f>'[1]BINK means'!I80</f>
        <v>2.6989492360416056</v>
      </c>
      <c r="H93">
        <f>'[1]BINK means'!J80</f>
        <v>2.7297223575969545</v>
      </c>
      <c r="I93">
        <f>'[1]BINK means'!K80</f>
        <v>2.7032056243550051</v>
      </c>
      <c r="J93" s="66">
        <f>'[1]BINK means'!L80</f>
        <v>2.6873364784735259</v>
      </c>
      <c r="K93">
        <f>'[1]BINK means'!M80</f>
        <v>2.6624435615360826</v>
      </c>
      <c r="L93">
        <f>'[1]BINK means'!N80</f>
        <v>2.664285455599015</v>
      </c>
      <c r="M93">
        <f>'[1]BINK means'!O80</f>
        <v>2.9240709043822735</v>
      </c>
    </row>
    <row r="94" spans="1:13" x14ac:dyDescent="0.25">
      <c r="B94" s="46"/>
    </row>
    <row r="97" spans="1:13" ht="20.25" x14ac:dyDescent="0.35">
      <c r="A97" s="30" t="s">
        <v>205</v>
      </c>
    </row>
    <row r="98" spans="1:13" x14ac:dyDescent="0.25">
      <c r="A98" s="67" t="str">
        <f>'[1]BINK means'!Y86</f>
        <v>Mean-SD1.69</v>
      </c>
      <c r="B98" s="65" t="str">
        <f>'[1]BINK means'!Z86</f>
        <v>Meadow</v>
      </c>
      <c r="C98" s="65" t="str">
        <f>'[1]BINK means'!AA86</f>
        <v>Forest</v>
      </c>
      <c r="D98" s="65" t="str">
        <f>'[1]BINK means'!AB86</f>
        <v>Blow</v>
      </c>
      <c r="E98" s="56" t="str">
        <f>'[1]BINK means'!AC86</f>
        <v>Special</v>
      </c>
      <c r="F98" s="65" t="str">
        <f>'[1]BINK means'!AD86</f>
        <v>Meadow</v>
      </c>
      <c r="G98" s="65" t="str">
        <f>'[1]BINK means'!AE86</f>
        <v>Forest</v>
      </c>
      <c r="H98" s="65" t="str">
        <f>'[1]BINK means'!AF86</f>
        <v>Blow</v>
      </c>
      <c r="I98" s="56" t="str">
        <f>'[1]BINK means'!AG86</f>
        <v>Special</v>
      </c>
      <c r="J98" s="65" t="str">
        <f>'[1]BINK means'!AH86</f>
        <v>Meadow</v>
      </c>
      <c r="K98" s="65" t="str">
        <f>'[1]BINK means'!AI86</f>
        <v>Forest</v>
      </c>
      <c r="L98" s="65" t="str">
        <f>'[1]BINK means'!AJ86</f>
        <v>Blow</v>
      </c>
      <c r="M98" s="65" t="str">
        <f>'[1]BINK means'!AK86</f>
        <v>Special</v>
      </c>
    </row>
    <row r="99" spans="1:13" x14ac:dyDescent="0.25">
      <c r="A99" s="16" t="s">
        <v>119</v>
      </c>
      <c r="B99" t="str">
        <f>'[1]BINK means'!Z87</f>
        <v>no sig</v>
      </c>
      <c r="C99" t="str">
        <f>'[1]BINK means'!AA87</f>
        <v>no sig</v>
      </c>
      <c r="D99" t="str">
        <f>'[1]BINK means'!AB87</f>
        <v>no sig</v>
      </c>
      <c r="E99" t="str">
        <f>'[1]BINK means'!AC87</f>
        <v>no sig</v>
      </c>
      <c r="F99" t="str">
        <f>'[1]BINK means'!AD87</f>
        <v>no sig</v>
      </c>
      <c r="G99" t="str">
        <f>'[1]BINK means'!AE87</f>
        <v>no sig</v>
      </c>
      <c r="H99" t="str">
        <f>'[1]BINK means'!AF87</f>
        <v>no sig</v>
      </c>
      <c r="I99" t="str">
        <f>'[1]BINK means'!AG87</f>
        <v>no sig</v>
      </c>
      <c r="J99" t="str">
        <f>'[1]BINK means'!AH87</f>
        <v>no sig</v>
      </c>
      <c r="K99" t="str">
        <f>'[1]BINK means'!AI87</f>
        <v>no sig</v>
      </c>
      <c r="L99" t="str">
        <f>'[1]BINK means'!AJ87</f>
        <v>no sig</v>
      </c>
      <c r="M99" t="str">
        <f>'[1]BINK means'!AK87</f>
        <v>no sig</v>
      </c>
    </row>
    <row r="100" spans="1:13" x14ac:dyDescent="0.25">
      <c r="A100" s="38" t="s">
        <v>120</v>
      </c>
      <c r="B100" t="str">
        <f>'[1]BINK means'!Z88</f>
        <v>no sig</v>
      </c>
      <c r="C100" t="str">
        <f>'[1]BINK means'!AA88</f>
        <v>no sig</v>
      </c>
      <c r="D100" t="str">
        <f>'[1]BINK means'!AB88</f>
        <v>no sig</v>
      </c>
      <c r="E100" t="str">
        <f>'[1]BINK means'!AC88</f>
        <v>no sig</v>
      </c>
      <c r="F100" t="str">
        <f>'[1]BINK means'!AD88</f>
        <v>no sig</v>
      </c>
      <c r="G100" t="str">
        <f>'[1]BINK means'!AE88</f>
        <v>no sig</v>
      </c>
      <c r="H100" t="str">
        <f>'[1]BINK means'!AF88</f>
        <v>no sig</v>
      </c>
      <c r="I100" t="str">
        <f>'[1]BINK means'!AG88</f>
        <v>no sig</v>
      </c>
      <c r="J100" t="str">
        <f>'[1]BINK means'!AH88</f>
        <v>no sig</v>
      </c>
      <c r="K100" t="str">
        <f>'[1]BINK means'!AI88</f>
        <v>no sig</v>
      </c>
      <c r="L100" t="str">
        <f>'[1]BINK means'!AJ88</f>
        <v>no sig</v>
      </c>
      <c r="M100" t="str">
        <f>'[1]BINK means'!AK88</f>
        <v>no sig</v>
      </c>
    </row>
    <row r="101" spans="1:13" x14ac:dyDescent="0.25">
      <c r="A101" s="16" t="s">
        <v>121</v>
      </c>
      <c r="B101" t="str">
        <f>'[1]BINK means'!Z89</f>
        <v>no sig</v>
      </c>
      <c r="C101" t="str">
        <f>'[1]BINK means'!AA89</f>
        <v>no sig</v>
      </c>
      <c r="D101" t="str">
        <f>'[1]BINK means'!AB89</f>
        <v>no sig</v>
      </c>
      <c r="E101" t="str">
        <f>'[1]BINK means'!AC89</f>
        <v>no sig</v>
      </c>
      <c r="F101" t="str">
        <f>'[1]BINK means'!AD89</f>
        <v>no sig</v>
      </c>
      <c r="G101" t="str">
        <f>'[1]BINK means'!AE89</f>
        <v>no sig</v>
      </c>
      <c r="H101" t="str">
        <f>'[1]BINK means'!AF89</f>
        <v>no sig</v>
      </c>
      <c r="I101" t="str">
        <f>'[1]BINK means'!AG89</f>
        <v>no sig</v>
      </c>
      <c r="J101" t="str">
        <f>'[1]BINK means'!AH89</f>
        <v>no sig</v>
      </c>
      <c r="K101" t="str">
        <f>'[1]BINK means'!AI89</f>
        <v>no sig</v>
      </c>
      <c r="L101" t="str">
        <f>'[1]BINK means'!AJ89</f>
        <v>no sig</v>
      </c>
      <c r="M101" t="str">
        <f>'[1]BINK means'!AK89</f>
        <v>no sig</v>
      </c>
    </row>
    <row r="102" spans="1:13" x14ac:dyDescent="0.25">
      <c r="A102" s="38" t="s">
        <v>122</v>
      </c>
      <c r="B102" t="str">
        <f>'[1]BINK means'!Z90</f>
        <v>no sig</v>
      </c>
      <c r="C102" t="str">
        <f>'[1]BINK means'!AA90</f>
        <v>no sig</v>
      </c>
      <c r="D102" t="str">
        <f>'[1]BINK means'!AB90</f>
        <v>no sig</v>
      </c>
      <c r="E102" t="str">
        <f>'[1]BINK means'!AC90</f>
        <v>no sig</v>
      </c>
      <c r="F102" t="str">
        <f>'[1]BINK means'!AD90</f>
        <v>no sig</v>
      </c>
      <c r="G102" t="str">
        <f>'[1]BINK means'!AE90</f>
        <v>no sig</v>
      </c>
      <c r="H102" t="str">
        <f>'[1]BINK means'!AF90</f>
        <v>no sig</v>
      </c>
      <c r="I102" t="str">
        <f>'[1]BINK means'!AG90</f>
        <v>no sig</v>
      </c>
      <c r="J102" t="str">
        <f>'[1]BINK means'!AH90</f>
        <v>no sig</v>
      </c>
      <c r="K102" t="str">
        <f>'[1]BINK means'!AI90</f>
        <v>no sig</v>
      </c>
      <c r="L102" t="str">
        <f>'[1]BINK means'!AJ90</f>
        <v>no sig</v>
      </c>
      <c r="M102" t="str">
        <f>'[1]BINK means'!AK90</f>
        <v>no sig</v>
      </c>
    </row>
    <row r="103" spans="1:13" x14ac:dyDescent="0.25">
      <c r="A103" s="38" t="s">
        <v>171</v>
      </c>
      <c r="B103" t="str">
        <f>'[1]BINK means'!Z91</f>
        <v>no sig</v>
      </c>
      <c r="C103" t="str">
        <f>'[1]BINK means'!AA91</f>
        <v>no sig</v>
      </c>
      <c r="D103" t="str">
        <f>'[1]BINK means'!AB91</f>
        <v>no sig</v>
      </c>
      <c r="E103" t="str">
        <f>'[1]BINK means'!AC91</f>
        <v>no sig</v>
      </c>
      <c r="F103" t="str">
        <f>'[1]BINK means'!AD91</f>
        <v>no sig</v>
      </c>
      <c r="G103" t="str">
        <f>'[1]BINK means'!AE91</f>
        <v>no sig</v>
      </c>
      <c r="H103" t="str">
        <f>'[1]BINK means'!AF91</f>
        <v>no sig</v>
      </c>
      <c r="I103" t="str">
        <f>'[1]BINK means'!AG91</f>
        <v>no sig</v>
      </c>
      <c r="J103" t="str">
        <f>'[1]BINK means'!AH91</f>
        <v>no sig</v>
      </c>
      <c r="K103" t="str">
        <f>'[1]BINK means'!AI91</f>
        <v>no sig</v>
      </c>
      <c r="L103" t="str">
        <f>'[1]BINK means'!AJ91</f>
        <v>no sig</v>
      </c>
      <c r="M103" t="str">
        <f>'[1]BINK means'!AK91</f>
        <v>no sig</v>
      </c>
    </row>
    <row r="104" spans="1:13" x14ac:dyDescent="0.25">
      <c r="A104" s="38" t="s">
        <v>124</v>
      </c>
      <c r="B104" t="str">
        <f>'[1]BINK means'!Z92</f>
        <v>no sig</v>
      </c>
      <c r="C104" t="str">
        <f>'[1]BINK means'!AA92</f>
        <v>no sig</v>
      </c>
      <c r="D104" t="str">
        <f>'[1]BINK means'!AB92</f>
        <v>no sig</v>
      </c>
      <c r="E104" t="str">
        <f>'[1]BINK means'!AC92</f>
        <v>no sig</v>
      </c>
      <c r="F104" t="str">
        <f>'[1]BINK means'!AD92</f>
        <v>no sig</v>
      </c>
      <c r="G104" t="str">
        <f>'[1]BINK means'!AE92</f>
        <v>no sig</v>
      </c>
      <c r="H104" t="str">
        <f>'[1]BINK means'!AF92</f>
        <v>no sig</v>
      </c>
      <c r="I104" t="str">
        <f>'[1]BINK means'!AG92</f>
        <v>no sig</v>
      </c>
      <c r="J104" t="str">
        <f>'[1]BINK means'!AH92</f>
        <v>no sig</v>
      </c>
      <c r="K104" t="str">
        <f>'[1]BINK means'!AI92</f>
        <v>no sig</v>
      </c>
      <c r="L104" t="str">
        <f>'[1]BINK means'!AJ92</f>
        <v>no sig</v>
      </c>
      <c r="M104" t="str">
        <f>'[1]BINK means'!AK92</f>
        <v>no sig</v>
      </c>
    </row>
    <row r="105" spans="1:13" x14ac:dyDescent="0.25">
      <c r="A105" s="38" t="s">
        <v>172</v>
      </c>
      <c r="B105" t="str">
        <f>'[1]BINK means'!Z93</f>
        <v>no sig</v>
      </c>
      <c r="C105" t="str">
        <f>'[1]BINK means'!AA93</f>
        <v>no sig</v>
      </c>
      <c r="D105" t="str">
        <f>'[1]BINK means'!AB93</f>
        <v>no sig</v>
      </c>
      <c r="E105" t="str">
        <f>'[1]BINK means'!AC93</f>
        <v>no sig</v>
      </c>
      <c r="F105" t="str">
        <f>'[1]BINK means'!AD93</f>
        <v>no sig</v>
      </c>
      <c r="G105" t="str">
        <f>'[1]BINK means'!AE93</f>
        <v>no sig</v>
      </c>
      <c r="H105" t="str">
        <f>'[1]BINK means'!AF93</f>
        <v>no sig</v>
      </c>
      <c r="I105" t="str">
        <f>'[1]BINK means'!AG93</f>
        <v>no sig</v>
      </c>
      <c r="J105" t="str">
        <f>'[1]BINK means'!AH93</f>
        <v>no sig</v>
      </c>
      <c r="K105" t="str">
        <f>'[1]BINK means'!AI93</f>
        <v>no sig</v>
      </c>
      <c r="L105" t="str">
        <f>'[1]BINK means'!AJ93</f>
        <v>no sig</v>
      </c>
      <c r="M105" t="str">
        <f>'[1]BINK means'!AK93</f>
        <v>no sig</v>
      </c>
    </row>
    <row r="106" spans="1:13" x14ac:dyDescent="0.25">
      <c r="A106" s="38" t="s">
        <v>173</v>
      </c>
      <c r="B106" t="str">
        <f>'[1]BINK means'!Z94</f>
        <v>no sig</v>
      </c>
      <c r="C106" t="str">
        <f>'[1]BINK means'!AA94</f>
        <v>no sig</v>
      </c>
      <c r="D106" t="str">
        <f>'[1]BINK means'!AB94</f>
        <v>no sig</v>
      </c>
      <c r="E106" t="str">
        <f>'[1]BINK means'!AC94</f>
        <v>no sig</v>
      </c>
      <c r="F106" t="str">
        <f>'[1]BINK means'!AD94</f>
        <v>no sig</v>
      </c>
      <c r="G106" t="str">
        <f>'[1]BINK means'!AE94</f>
        <v>no sig</v>
      </c>
      <c r="H106" t="str">
        <f>'[1]BINK means'!AF94</f>
        <v>no sig</v>
      </c>
      <c r="I106" t="str">
        <f>'[1]BINK means'!AG94</f>
        <v>no sig</v>
      </c>
      <c r="J106" t="str">
        <f>'[1]BINK means'!AH94</f>
        <v>no sig</v>
      </c>
      <c r="K106" t="str">
        <f>'[1]BINK means'!AI94</f>
        <v>no sig</v>
      </c>
      <c r="L106" t="str">
        <f>'[1]BINK means'!AJ94</f>
        <v>no sig</v>
      </c>
      <c r="M106" t="str">
        <f>'[1]BINK means'!AK94</f>
        <v>no sig</v>
      </c>
    </row>
    <row r="107" spans="1:13" x14ac:dyDescent="0.25">
      <c r="A107" s="38" t="s">
        <v>174</v>
      </c>
      <c r="B107" t="str">
        <f>'[1]BINK means'!Z95</f>
        <v>no sig</v>
      </c>
      <c r="C107" t="str">
        <f>'[1]BINK means'!AA95</f>
        <v>no sig</v>
      </c>
      <c r="D107" t="str">
        <f>'[1]BINK means'!AB95</f>
        <v>no sig</v>
      </c>
      <c r="E107" t="str">
        <f>'[1]BINK means'!AC95</f>
        <v>no sig</v>
      </c>
      <c r="F107" t="str">
        <f>'[1]BINK means'!AD95</f>
        <v>no sig</v>
      </c>
      <c r="G107" t="str">
        <f>'[1]BINK means'!AE95</f>
        <v>no sig</v>
      </c>
      <c r="H107" t="str">
        <f>'[1]BINK means'!AF95</f>
        <v>no sig</v>
      </c>
      <c r="I107" t="str">
        <f>'[1]BINK means'!AG95</f>
        <v>no sig</v>
      </c>
      <c r="J107" t="str">
        <f>'[1]BINK means'!AH95</f>
        <v>no sig</v>
      </c>
      <c r="K107" t="str">
        <f>'[1]BINK means'!AI95</f>
        <v>no sig</v>
      </c>
      <c r="L107" t="str">
        <f>'[1]BINK means'!AJ95</f>
        <v>no sig</v>
      </c>
      <c r="M107" t="str">
        <f>'[1]BINK means'!AK95</f>
        <v>no sig</v>
      </c>
    </row>
    <row r="109" spans="1:13" ht="18" x14ac:dyDescent="0.35">
      <c r="A109" s="40" t="s">
        <v>206</v>
      </c>
    </row>
    <row r="128" spans="1:1" x14ac:dyDescent="0.25">
      <c r="A128" s="40"/>
    </row>
    <row r="130" spans="1:9" x14ac:dyDescent="0.25">
      <c r="I130" s="40"/>
    </row>
    <row r="134" spans="1:9" x14ac:dyDescent="0.25">
      <c r="A134" s="40"/>
    </row>
    <row r="135" spans="1:9" x14ac:dyDescent="0.25">
      <c r="I135" s="40"/>
    </row>
    <row r="140" spans="1:9" x14ac:dyDescent="0.25">
      <c r="A140" s="40"/>
    </row>
    <row r="146" spans="1:9" x14ac:dyDescent="0.25">
      <c r="A146" s="40"/>
    </row>
    <row r="147" spans="1:9" x14ac:dyDescent="0.25">
      <c r="H147" s="40"/>
      <c r="I147" s="40"/>
    </row>
    <row r="152" spans="1:9" x14ac:dyDescent="0.25">
      <c r="A152" s="40"/>
    </row>
    <row r="158" spans="1:9" x14ac:dyDescent="0.25">
      <c r="A158" s="40"/>
    </row>
    <row r="164" spans="1:9" x14ac:dyDescent="0.25">
      <c r="A164" s="40"/>
    </row>
    <row r="165" spans="1:9" x14ac:dyDescent="0.25">
      <c r="I165" s="40"/>
    </row>
    <row r="170" spans="1:9" x14ac:dyDescent="0.25">
      <c r="A170" s="40"/>
    </row>
    <row r="171" spans="1:9" x14ac:dyDescent="0.25">
      <c r="H171" s="40"/>
    </row>
    <row r="176" spans="1:9" x14ac:dyDescent="0.25">
      <c r="A176" s="40"/>
    </row>
  </sheetData>
  <mergeCells count="11">
    <mergeCell ref="B83:D83"/>
    <mergeCell ref="E83:G83"/>
    <mergeCell ref="H83:J83"/>
    <mergeCell ref="K83:M83"/>
    <mergeCell ref="B53:G53"/>
    <mergeCell ref="H53:M53"/>
    <mergeCell ref="N53:S53"/>
    <mergeCell ref="B68:D68"/>
    <mergeCell ref="E68:G68"/>
    <mergeCell ref="H68:J68"/>
    <mergeCell ref="K68:M6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7B5B-E578-4028-9880-955E2946FFC6}">
  <dimension ref="A1:L54"/>
  <sheetViews>
    <sheetView topLeftCell="A13" workbookViewId="0">
      <selection activeCell="F29" sqref="F29"/>
    </sheetView>
  </sheetViews>
  <sheetFormatPr defaultColWidth="11.42578125" defaultRowHeight="15" x14ac:dyDescent="0.25"/>
  <sheetData>
    <row r="1" spans="1:12" x14ac:dyDescent="0.25">
      <c r="D1" t="s">
        <v>211</v>
      </c>
      <c r="I1" t="s">
        <v>212</v>
      </c>
    </row>
    <row r="3" spans="1:12" x14ac:dyDescent="0.25">
      <c r="A3" s="40" t="s">
        <v>119</v>
      </c>
      <c r="E3">
        <v>2001</v>
      </c>
      <c r="F3">
        <v>2019</v>
      </c>
      <c r="G3">
        <v>2021</v>
      </c>
      <c r="J3">
        <v>2001</v>
      </c>
      <c r="K3">
        <v>2019</v>
      </c>
      <c r="L3">
        <v>2021</v>
      </c>
    </row>
    <row r="4" spans="1:12" x14ac:dyDescent="0.25">
      <c r="B4" t="s">
        <v>213</v>
      </c>
      <c r="D4">
        <v>2001</v>
      </c>
      <c r="F4">
        <v>0.12609999999999999</v>
      </c>
      <c r="G4">
        <v>0.51380000000000003</v>
      </c>
      <c r="I4">
        <v>2001</v>
      </c>
      <c r="K4">
        <v>0.17649999999999999</v>
      </c>
      <c r="L4">
        <v>0.64710000000000001</v>
      </c>
    </row>
    <row r="5" spans="1:12" x14ac:dyDescent="0.25">
      <c r="B5" t="s">
        <v>214</v>
      </c>
      <c r="D5">
        <v>2019</v>
      </c>
      <c r="E5">
        <v>3.3010000000000002</v>
      </c>
      <c r="G5" s="40">
        <v>2.9729999999999999E-2</v>
      </c>
      <c r="I5">
        <v>2019</v>
      </c>
      <c r="J5">
        <v>0.17649999999999999</v>
      </c>
      <c r="L5">
        <v>0.17649999999999999</v>
      </c>
    </row>
    <row r="6" spans="1:12" x14ac:dyDescent="0.25">
      <c r="B6" s="40">
        <v>3.304E-2</v>
      </c>
      <c r="D6">
        <v>2021</v>
      </c>
      <c r="E6">
        <v>1.647</v>
      </c>
      <c r="F6">
        <v>4.9480000000000004</v>
      </c>
      <c r="I6">
        <v>2021</v>
      </c>
      <c r="J6">
        <v>0.64710000000000001</v>
      </c>
      <c r="K6">
        <v>0.17649999999999999</v>
      </c>
    </row>
    <row r="9" spans="1:12" x14ac:dyDescent="0.25">
      <c r="A9" s="40" t="s">
        <v>120</v>
      </c>
      <c r="E9">
        <v>2001</v>
      </c>
      <c r="F9">
        <v>2019</v>
      </c>
      <c r="G9">
        <v>2021</v>
      </c>
      <c r="J9">
        <v>2001</v>
      </c>
      <c r="K9">
        <v>2019</v>
      </c>
      <c r="L9">
        <v>2021</v>
      </c>
    </row>
    <row r="10" spans="1:12" x14ac:dyDescent="0.25">
      <c r="B10" t="s">
        <v>213</v>
      </c>
      <c r="D10">
        <v>2001</v>
      </c>
      <c r="F10">
        <v>0.37330000000000002</v>
      </c>
      <c r="G10" s="40">
        <v>3.9510000000000003E-2</v>
      </c>
      <c r="I10">
        <v>2001</v>
      </c>
      <c r="K10">
        <v>0.17649999999999999</v>
      </c>
      <c r="L10">
        <v>0.17649999999999999</v>
      </c>
    </row>
    <row r="11" spans="1:12" x14ac:dyDescent="0.25">
      <c r="B11" t="s">
        <v>214</v>
      </c>
      <c r="D11">
        <v>2019</v>
      </c>
      <c r="E11">
        <v>2.0609999999999999</v>
      </c>
      <c r="G11">
        <v>0.2467</v>
      </c>
      <c r="I11">
        <v>2019</v>
      </c>
      <c r="J11">
        <v>0.17649999999999999</v>
      </c>
      <c r="L11">
        <v>0.17649999999999999</v>
      </c>
    </row>
    <row r="12" spans="1:12" x14ac:dyDescent="0.25">
      <c r="B12" s="40">
        <v>4.6580000000000003E-2</v>
      </c>
      <c r="D12">
        <v>2021</v>
      </c>
      <c r="E12">
        <v>4.6120000000000001</v>
      </c>
      <c r="F12">
        <v>2.5510000000000002</v>
      </c>
      <c r="I12">
        <v>2021</v>
      </c>
      <c r="J12">
        <v>0.17649999999999999</v>
      </c>
      <c r="K12">
        <v>0.17649999999999999</v>
      </c>
    </row>
    <row r="15" spans="1:12" x14ac:dyDescent="0.25">
      <c r="A15" s="40" t="s">
        <v>215</v>
      </c>
      <c r="E15">
        <v>2001</v>
      </c>
      <c r="F15">
        <v>2019</v>
      </c>
      <c r="G15">
        <v>2021</v>
      </c>
      <c r="J15">
        <v>2001</v>
      </c>
      <c r="K15">
        <v>2019</v>
      </c>
      <c r="L15">
        <v>2021</v>
      </c>
    </row>
    <row r="16" spans="1:12" x14ac:dyDescent="0.25">
      <c r="B16" t="s">
        <v>213</v>
      </c>
      <c r="D16">
        <v>2001</v>
      </c>
      <c r="F16">
        <v>0.18909999999999999</v>
      </c>
      <c r="G16">
        <v>0.22520000000000001</v>
      </c>
      <c r="I16">
        <v>2001</v>
      </c>
      <c r="K16">
        <v>0.4118</v>
      </c>
      <c r="L16">
        <v>0.64710000000000001</v>
      </c>
    </row>
    <row r="17" spans="1:12" x14ac:dyDescent="0.25">
      <c r="B17" t="s">
        <v>214</v>
      </c>
      <c r="D17">
        <v>2019</v>
      </c>
      <c r="E17">
        <v>2.851</v>
      </c>
      <c r="G17">
        <v>0.98939999999999995</v>
      </c>
      <c r="I17">
        <v>2019</v>
      </c>
      <c r="J17">
        <v>0.4118</v>
      </c>
      <c r="L17">
        <v>0.4118</v>
      </c>
    </row>
    <row r="18" spans="1:12" x14ac:dyDescent="0.25">
      <c r="B18">
        <v>0.15920000000000001</v>
      </c>
      <c r="D18">
        <v>2021</v>
      </c>
      <c r="E18">
        <v>2.6539999999999999</v>
      </c>
      <c r="F18">
        <v>0.19650000000000001</v>
      </c>
      <c r="I18">
        <v>2021</v>
      </c>
      <c r="J18">
        <v>0.64710000000000001</v>
      </c>
      <c r="K18">
        <v>0.4118</v>
      </c>
    </row>
    <row r="21" spans="1:12" x14ac:dyDescent="0.25">
      <c r="A21" s="40" t="s">
        <v>122</v>
      </c>
      <c r="E21">
        <v>2001</v>
      </c>
      <c r="F21">
        <v>2019</v>
      </c>
      <c r="G21">
        <v>2021</v>
      </c>
      <c r="J21">
        <v>2001</v>
      </c>
      <c r="K21">
        <v>2019</v>
      </c>
      <c r="L21">
        <v>2021</v>
      </c>
    </row>
    <row r="22" spans="1:12" x14ac:dyDescent="0.25">
      <c r="B22" t="s">
        <v>213</v>
      </c>
      <c r="D22">
        <v>2001</v>
      </c>
      <c r="F22" s="40">
        <v>2.16E-3</v>
      </c>
      <c r="G22" s="40">
        <v>1.9699999999999999E-2</v>
      </c>
      <c r="I22">
        <v>2001</v>
      </c>
      <c r="K22">
        <v>0.17649999999999999</v>
      </c>
      <c r="L22">
        <v>0.17649999999999999</v>
      </c>
    </row>
    <row r="23" spans="1:12" x14ac:dyDescent="0.25">
      <c r="B23" t="s">
        <v>214</v>
      </c>
      <c r="D23">
        <v>2019</v>
      </c>
      <c r="E23">
        <v>8.6150000000000002</v>
      </c>
      <c r="G23">
        <v>0.1429</v>
      </c>
      <c r="I23">
        <v>2019</v>
      </c>
      <c r="J23">
        <v>0.17649999999999999</v>
      </c>
      <c r="L23">
        <v>0.17649999999999999</v>
      </c>
    </row>
    <row r="24" spans="1:12" x14ac:dyDescent="0.25">
      <c r="B24" s="40">
        <v>2.539E-3</v>
      </c>
      <c r="D24">
        <v>2021</v>
      </c>
      <c r="E24">
        <v>5.452</v>
      </c>
      <c r="F24">
        <v>3.1629999999999998</v>
      </c>
      <c r="I24">
        <v>2021</v>
      </c>
      <c r="J24">
        <v>0.17649999999999999</v>
      </c>
      <c r="K24">
        <v>0.17649999999999999</v>
      </c>
    </row>
    <row r="27" spans="1:12" x14ac:dyDescent="0.25">
      <c r="A27" s="40" t="s">
        <v>171</v>
      </c>
      <c r="E27">
        <v>2001</v>
      </c>
      <c r="F27">
        <v>2019</v>
      </c>
      <c r="G27">
        <v>2021</v>
      </c>
      <c r="J27">
        <v>2001</v>
      </c>
      <c r="K27">
        <v>2019</v>
      </c>
      <c r="L27">
        <v>2021</v>
      </c>
    </row>
    <row r="28" spans="1:12" x14ac:dyDescent="0.25">
      <c r="B28" t="s">
        <v>213</v>
      </c>
      <c r="D28">
        <v>2001</v>
      </c>
      <c r="F28">
        <v>0.75849999999999995</v>
      </c>
      <c r="G28">
        <v>0.82989999999999997</v>
      </c>
      <c r="I28">
        <v>2001</v>
      </c>
      <c r="K28">
        <v>1</v>
      </c>
      <c r="L28">
        <v>1</v>
      </c>
    </row>
    <row r="29" spans="1:12" x14ac:dyDescent="0.25">
      <c r="B29" t="s">
        <v>214</v>
      </c>
      <c r="D29">
        <v>2019</v>
      </c>
      <c r="E29">
        <v>1.0249999999999999</v>
      </c>
      <c r="G29">
        <v>0.99009999999999998</v>
      </c>
      <c r="I29">
        <v>2019</v>
      </c>
      <c r="J29">
        <v>1</v>
      </c>
      <c r="L29">
        <v>0.88239999999999996</v>
      </c>
    </row>
    <row r="30" spans="1:12" x14ac:dyDescent="0.25">
      <c r="B30">
        <v>0.75290000000000001</v>
      </c>
      <c r="D30">
        <v>2021</v>
      </c>
      <c r="E30">
        <v>0.8357</v>
      </c>
      <c r="F30">
        <v>0.18970000000000001</v>
      </c>
      <c r="I30">
        <v>2021</v>
      </c>
      <c r="J30">
        <v>1</v>
      </c>
      <c r="K30">
        <v>0.88239999999999996</v>
      </c>
    </row>
    <row r="33" spans="1:12" x14ac:dyDescent="0.25">
      <c r="A33" s="40" t="s">
        <v>124</v>
      </c>
      <c r="E33">
        <v>2001</v>
      </c>
      <c r="F33">
        <v>2019</v>
      </c>
      <c r="G33">
        <v>2021</v>
      </c>
      <c r="J33">
        <v>2001</v>
      </c>
      <c r="K33">
        <v>2019</v>
      </c>
      <c r="L33">
        <v>2021</v>
      </c>
    </row>
    <row r="34" spans="1:12" x14ac:dyDescent="0.25">
      <c r="B34" t="s">
        <v>213</v>
      </c>
      <c r="D34">
        <v>2001</v>
      </c>
      <c r="F34">
        <v>0.2021</v>
      </c>
      <c r="G34">
        <v>0.77039999999999997</v>
      </c>
      <c r="I34">
        <v>2001</v>
      </c>
      <c r="K34">
        <v>0.17649999999999999</v>
      </c>
      <c r="L34">
        <v>0.64710000000000001</v>
      </c>
    </row>
    <row r="35" spans="1:12" x14ac:dyDescent="0.25">
      <c r="B35" t="s">
        <v>214</v>
      </c>
      <c r="D35">
        <v>2019</v>
      </c>
      <c r="E35">
        <v>2.7759999999999998</v>
      </c>
      <c r="G35">
        <v>0.4652</v>
      </c>
      <c r="I35">
        <v>2019</v>
      </c>
      <c r="J35">
        <v>0.17649999999999999</v>
      </c>
      <c r="L35">
        <v>0.4118</v>
      </c>
    </row>
    <row r="36" spans="1:12" x14ac:dyDescent="0.25">
      <c r="B36">
        <v>0.21879999999999999</v>
      </c>
      <c r="D36">
        <v>2021</v>
      </c>
      <c r="E36">
        <v>0.99490000000000001</v>
      </c>
      <c r="F36">
        <v>1.7809999999999999</v>
      </c>
      <c r="I36">
        <v>2021</v>
      </c>
      <c r="J36">
        <v>0.64710000000000001</v>
      </c>
      <c r="K36">
        <v>0.4118</v>
      </c>
    </row>
    <row r="39" spans="1:12" x14ac:dyDescent="0.25">
      <c r="A39" s="40" t="s">
        <v>172</v>
      </c>
      <c r="E39">
        <v>2001</v>
      </c>
      <c r="F39">
        <v>2019</v>
      </c>
      <c r="G39">
        <v>2021</v>
      </c>
      <c r="J39">
        <v>2001</v>
      </c>
      <c r="K39">
        <v>2019</v>
      </c>
      <c r="L39">
        <v>2021</v>
      </c>
    </row>
    <row r="40" spans="1:12" x14ac:dyDescent="0.25">
      <c r="B40" t="s">
        <v>213</v>
      </c>
      <c r="D40">
        <v>2001</v>
      </c>
      <c r="F40">
        <v>0.4209</v>
      </c>
      <c r="G40" s="40">
        <v>3.8399999999999997E-2</v>
      </c>
      <c r="I40">
        <v>2001</v>
      </c>
      <c r="K40">
        <v>0.4118</v>
      </c>
      <c r="L40">
        <v>0.17649999999999999</v>
      </c>
    </row>
    <row r="41" spans="1:12" x14ac:dyDescent="0.25">
      <c r="B41" t="s">
        <v>214</v>
      </c>
      <c r="D41">
        <v>2019</v>
      </c>
      <c r="E41">
        <v>1.911</v>
      </c>
      <c r="G41">
        <v>0.20979999999999999</v>
      </c>
      <c r="I41">
        <v>2019</v>
      </c>
      <c r="J41">
        <v>0.4118</v>
      </c>
      <c r="L41">
        <v>0.29409999999999997</v>
      </c>
    </row>
    <row r="42" spans="1:12" x14ac:dyDescent="0.25">
      <c r="B42" s="40">
        <v>4.4729999999999999E-2</v>
      </c>
      <c r="D42">
        <v>2021</v>
      </c>
      <c r="E42">
        <v>4.6449999999999996</v>
      </c>
      <c r="F42">
        <v>2.734</v>
      </c>
      <c r="I42">
        <v>2021</v>
      </c>
      <c r="J42">
        <v>0.17649999999999999</v>
      </c>
      <c r="K42">
        <v>0.29409999999999997</v>
      </c>
    </row>
    <row r="45" spans="1:12" x14ac:dyDescent="0.25">
      <c r="A45" s="40" t="s">
        <v>173</v>
      </c>
      <c r="E45">
        <v>2001</v>
      </c>
      <c r="F45">
        <v>2019</v>
      </c>
      <c r="G45">
        <v>2021</v>
      </c>
      <c r="J45">
        <v>2001</v>
      </c>
      <c r="K45">
        <v>2019</v>
      </c>
      <c r="L45">
        <v>2021</v>
      </c>
    </row>
    <row r="46" spans="1:12" x14ac:dyDescent="0.25">
      <c r="B46" t="s">
        <v>213</v>
      </c>
      <c r="D46">
        <v>2001</v>
      </c>
      <c r="F46" s="40">
        <v>2.6349999999999998E-2</v>
      </c>
      <c r="G46">
        <v>6.2230000000000001E-2</v>
      </c>
      <c r="I46">
        <v>2001</v>
      </c>
      <c r="K46">
        <v>0.17649999999999999</v>
      </c>
      <c r="L46">
        <v>0.17649999999999999</v>
      </c>
    </row>
    <row r="47" spans="1:12" x14ac:dyDescent="0.25">
      <c r="B47" t="s">
        <v>214</v>
      </c>
      <c r="D47">
        <v>2019</v>
      </c>
      <c r="E47">
        <v>5.0940000000000003</v>
      </c>
      <c r="G47">
        <v>0.76670000000000005</v>
      </c>
      <c r="I47">
        <v>2019</v>
      </c>
      <c r="J47">
        <v>0.17649999999999999</v>
      </c>
      <c r="L47">
        <v>0.29409999999999997</v>
      </c>
    </row>
    <row r="48" spans="1:12" x14ac:dyDescent="0.25">
      <c r="B48" s="40">
        <v>2.4850000000000001E-2</v>
      </c>
      <c r="D48">
        <v>2021</v>
      </c>
      <c r="E48">
        <v>4.09</v>
      </c>
      <c r="F48">
        <v>1.0049999999999999</v>
      </c>
      <c r="I48">
        <v>2021</v>
      </c>
      <c r="J48">
        <v>0.17649999999999999</v>
      </c>
      <c r="K48">
        <v>0.29409999999999997</v>
      </c>
    </row>
    <row r="51" spans="1:12" x14ac:dyDescent="0.25">
      <c r="A51" s="40" t="s">
        <v>174</v>
      </c>
      <c r="E51">
        <v>2001</v>
      </c>
      <c r="F51">
        <v>2019</v>
      </c>
      <c r="G51">
        <v>2021</v>
      </c>
      <c r="J51">
        <v>2001</v>
      </c>
      <c r="K51">
        <v>2019</v>
      </c>
      <c r="L51">
        <v>2021</v>
      </c>
    </row>
    <row r="52" spans="1:12" x14ac:dyDescent="0.25">
      <c r="B52" t="s">
        <v>213</v>
      </c>
      <c r="D52">
        <v>2001</v>
      </c>
      <c r="F52">
        <v>0.30880000000000002</v>
      </c>
      <c r="G52">
        <v>0.69830000000000003</v>
      </c>
      <c r="I52">
        <v>2001</v>
      </c>
      <c r="K52">
        <v>0.29409999999999997</v>
      </c>
      <c r="L52">
        <v>0.64710000000000001</v>
      </c>
    </row>
    <row r="53" spans="1:12" x14ac:dyDescent="0.25">
      <c r="B53" t="s">
        <v>214</v>
      </c>
      <c r="D53">
        <v>2019</v>
      </c>
      <c r="E53">
        <v>2.29</v>
      </c>
      <c r="G53">
        <v>0.72419999999999995</v>
      </c>
      <c r="I53">
        <v>2019</v>
      </c>
      <c r="J53">
        <v>0.29409999999999997</v>
      </c>
      <c r="L53">
        <v>0.64710000000000001</v>
      </c>
    </row>
    <row r="54" spans="1:12" x14ac:dyDescent="0.25">
      <c r="B54">
        <v>0.33700000000000002</v>
      </c>
      <c r="D54">
        <v>2021</v>
      </c>
      <c r="E54">
        <v>1.177</v>
      </c>
      <c r="F54">
        <v>1.1120000000000001</v>
      </c>
      <c r="I54">
        <v>2021</v>
      </c>
      <c r="J54">
        <v>0.64710000000000001</v>
      </c>
      <c r="K54">
        <v>0.64710000000000001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2021 Spec | SUM.V (NonConnect)</vt:lpstr>
      <vt:lpstr>Sheet S1 - Traits</vt:lpstr>
      <vt:lpstr>Sheet S2 - Raw Data</vt:lpstr>
      <vt:lpstr>Sheet S3 - Trait results</vt:lpstr>
      <vt:lpstr>Sheet S4 - ANOVAs traits</vt:lpstr>
    </vt:vector>
  </TitlesOfParts>
  <Company>Pädagogische Hochschule Karlsruhe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Mölle</dc:creator>
  <cp:lastModifiedBy>Danut Chira</cp:lastModifiedBy>
  <dcterms:created xsi:type="dcterms:W3CDTF">2021-10-07T13:08:42Z</dcterms:created>
  <dcterms:modified xsi:type="dcterms:W3CDTF">2024-12-26T09:24:03Z</dcterms:modified>
</cp:coreProperties>
</file>